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300" windowWidth="9960" windowHeight="7050" tabRatio="934"/>
  </bookViews>
  <sheets>
    <sheet name="план" sheetId="4" r:id="rId1"/>
    <sheet name="бюджет времени" sheetId="7" r:id="rId2"/>
    <sheet name="План учебного процесса" sheetId="8" r:id="rId3"/>
    <sheet name="График аттестаций" sheetId="11" r:id="rId4"/>
    <sheet name="Перечень кабинетов" sheetId="12" r:id="rId5"/>
    <sheet name="титульный к УП" sheetId="14" r:id="rId6"/>
    <sheet name="Лист1" sheetId="16" r:id="rId7"/>
  </sheets>
  <definedNames>
    <definedName name="_xlnm.Print_Area" localSheetId="0">план!#REF!</definedName>
  </definedNames>
  <calcPr calcId="124519"/>
</workbook>
</file>

<file path=xl/calcChain.xml><?xml version="1.0" encoding="utf-8"?>
<calcChain xmlns="http://schemas.openxmlformats.org/spreadsheetml/2006/main">
  <c r="G20" i="8"/>
  <c r="E46"/>
  <c r="E20"/>
  <c r="F20"/>
  <c r="E39"/>
  <c r="I11" i="7"/>
  <c r="F11"/>
  <c r="E11"/>
  <c r="C11"/>
  <c r="J10"/>
  <c r="J9"/>
  <c r="J8"/>
  <c r="AD45" i="8"/>
  <c r="AD44"/>
  <c r="AD43"/>
  <c r="AD42"/>
  <c r="AD41"/>
  <c r="AD40"/>
  <c r="AD24"/>
  <c r="AD21"/>
  <c r="AD14"/>
  <c r="AD13"/>
  <c r="AF13" s="1"/>
  <c r="W36"/>
  <c r="W35"/>
  <c r="AF35" s="1"/>
  <c r="W34"/>
  <c r="W29"/>
  <c r="W27"/>
  <c r="W26"/>
  <c r="AF26" s="1"/>
  <c r="W25"/>
  <c r="W24"/>
  <c r="AF24" s="1"/>
  <c r="W21"/>
  <c r="W18"/>
  <c r="AF18" s="1"/>
  <c r="W16"/>
  <c r="W14"/>
  <c r="W13"/>
  <c r="W12"/>
  <c r="W11"/>
  <c r="P48"/>
  <c r="P47"/>
  <c r="P36"/>
  <c r="P35"/>
  <c r="P34"/>
  <c r="P29"/>
  <c r="P28"/>
  <c r="AF28" s="1"/>
  <c r="P25"/>
  <c r="P23"/>
  <c r="P22"/>
  <c r="P17"/>
  <c r="P16"/>
  <c r="AF16" s="1"/>
  <c r="P14"/>
  <c r="P13"/>
  <c r="P12"/>
  <c r="AE37"/>
  <c r="AA33"/>
  <c r="AE38"/>
  <c r="I39"/>
  <c r="I32" s="1"/>
  <c r="I19" s="1"/>
  <c r="I51" s="1"/>
  <c r="J39"/>
  <c r="K39"/>
  <c r="M39"/>
  <c r="N39"/>
  <c r="Q39"/>
  <c r="T39"/>
  <c r="U39"/>
  <c r="V39"/>
  <c r="X39"/>
  <c r="AA39"/>
  <c r="AB39"/>
  <c r="AE42"/>
  <c r="AE43"/>
  <c r="AE40"/>
  <c r="AE41"/>
  <c r="AF29"/>
  <c r="AF23"/>
  <c r="AF25"/>
  <c r="AF14"/>
  <c r="AB20"/>
  <c r="AA20"/>
  <c r="AB15"/>
  <c r="AA15"/>
  <c r="X20"/>
  <c r="X15"/>
  <c r="U20"/>
  <c r="U15"/>
  <c r="T20"/>
  <c r="T15"/>
  <c r="R20"/>
  <c r="R15"/>
  <c r="Q20"/>
  <c r="Q15"/>
  <c r="N20"/>
  <c r="N15"/>
  <c r="M20"/>
  <c r="M15"/>
  <c r="K20"/>
  <c r="K15"/>
  <c r="J20"/>
  <c r="J15"/>
  <c r="AF15" s="1"/>
  <c r="I20"/>
  <c r="I15"/>
  <c r="H33"/>
  <c r="H15"/>
  <c r="H10"/>
  <c r="G33"/>
  <c r="G15"/>
  <c r="G10"/>
  <c r="E33"/>
  <c r="E15"/>
  <c r="E10"/>
  <c r="D15"/>
  <c r="D10"/>
  <c r="F15"/>
  <c r="AE50"/>
  <c r="AE49"/>
  <c r="AE44"/>
  <c r="AE45"/>
  <c r="AA46"/>
  <c r="AA10"/>
  <c r="X10"/>
  <c r="X46"/>
  <c r="X33"/>
  <c r="V10"/>
  <c r="V15"/>
  <c r="V20"/>
  <c r="V46"/>
  <c r="V33"/>
  <c r="I10"/>
  <c r="I46"/>
  <c r="U46"/>
  <c r="U33"/>
  <c r="U32" s="1"/>
  <c r="U19" s="1"/>
  <c r="U51" s="1"/>
  <c r="U10"/>
  <c r="AB46"/>
  <c r="AB33"/>
  <c r="AB10"/>
  <c r="T46"/>
  <c r="T33"/>
  <c r="T10"/>
  <c r="Q46"/>
  <c r="Q33"/>
  <c r="Q10"/>
  <c r="N46"/>
  <c r="N33"/>
  <c r="M46"/>
  <c r="M33"/>
  <c r="K46"/>
  <c r="K33"/>
  <c r="J46"/>
  <c r="J33"/>
  <c r="F33"/>
  <c r="F32" s="1"/>
  <c r="F19" s="1"/>
  <c r="F10"/>
  <c r="AF27"/>
  <c r="W59"/>
  <c r="P59"/>
  <c r="W55"/>
  <c r="M101"/>
  <c r="X101"/>
  <c r="T101"/>
  <c r="AA101"/>
  <c r="Q101"/>
  <c r="O51"/>
  <c r="R51"/>
  <c r="S51"/>
  <c r="L51"/>
  <c r="AE9"/>
  <c r="N32"/>
  <c r="N19" s="1"/>
  <c r="X52"/>
  <c r="V32"/>
  <c r="V19" s="1"/>
  <c r="V51" s="1"/>
  <c r="D19"/>
  <c r="D51" s="1"/>
  <c r="J11" i="7" l="1"/>
  <c r="J32" i="8"/>
  <c r="J19" s="1"/>
  <c r="M32"/>
  <c r="M19" s="1"/>
  <c r="Q32"/>
  <c r="Q19" s="1"/>
  <c r="AB32"/>
  <c r="AB19" s="1"/>
  <c r="AB51" s="1"/>
  <c r="X32"/>
  <c r="X19" s="1"/>
  <c r="F51"/>
  <c r="H32"/>
  <c r="H19" s="1"/>
  <c r="AF34"/>
  <c r="AF21"/>
  <c r="Q51"/>
  <c r="AA32"/>
  <c r="AA19" s="1"/>
  <c r="K32"/>
  <c r="K19" s="1"/>
  <c r="G32"/>
  <c r="G19" s="1"/>
  <c r="G51" s="1"/>
  <c r="E32"/>
  <c r="E19" s="1"/>
  <c r="E51" s="1"/>
  <c r="T32"/>
  <c r="T19" s="1"/>
  <c r="T51" s="1"/>
  <c r="T52" s="1"/>
  <c r="Q52" l="1"/>
  <c r="W51"/>
  <c r="AA52"/>
  <c r="AD51"/>
  <c r="P55"/>
  <c r="AF62" s="1"/>
  <c r="M10"/>
  <c r="M51"/>
  <c r="K10"/>
  <c r="K51" s="1"/>
  <c r="J10"/>
  <c r="J51" s="1"/>
  <c r="N10"/>
  <c r="N51" s="1"/>
  <c r="P51" l="1"/>
  <c r="AE51" s="1"/>
  <c r="J52"/>
  <c r="M52"/>
  <c r="AE52" s="1"/>
</calcChain>
</file>

<file path=xl/sharedStrings.xml><?xml version="1.0" encoding="utf-8"?>
<sst xmlns="http://schemas.openxmlformats.org/spreadsheetml/2006/main" count="855" uniqueCount="303">
  <si>
    <t>Курс</t>
  </si>
  <si>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</si>
  <si>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</si>
  <si>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</si>
  <si>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</si>
  <si>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</si>
  <si>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</si>
  <si>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</si>
  <si>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</si>
  <si>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</si>
  <si>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</si>
  <si>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</si>
  <si>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</si>
  <si>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</si>
  <si>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</si>
  <si>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</si>
  <si>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Всего часов</t>
  </si>
  <si>
    <t>обяз. уч.</t>
  </si>
  <si>
    <t>П.00</t>
  </si>
  <si>
    <t>Всего час. в неделю самостоятельной работы студентов</t>
  </si>
  <si>
    <t>Всего часов в неделю</t>
  </si>
  <si>
    <t>сам. р.с.</t>
  </si>
  <si>
    <t>Всего час. в неделю обязательной учебной нагрузки</t>
  </si>
  <si>
    <t>Иностранный язык</t>
  </si>
  <si>
    <t>История</t>
  </si>
  <si>
    <t>Физическая культура</t>
  </si>
  <si>
    <t>ОП.00</t>
  </si>
  <si>
    <t>Профессиональный цикл</t>
  </si>
  <si>
    <t>ПМ.01</t>
  </si>
  <si>
    <t>МДК.01.01</t>
  </si>
  <si>
    <t>УП.01</t>
  </si>
  <si>
    <t>Учебная практика</t>
  </si>
  <si>
    <t>ПП.01</t>
  </si>
  <si>
    <t>Производственная практика</t>
  </si>
  <si>
    <t>ОГСЭ.00</t>
  </si>
  <si>
    <t>Общий гуманитарный и социально-экономический цикл</t>
  </si>
  <si>
    <t>ОГСЭ.01</t>
  </si>
  <si>
    <t>Основы философии</t>
  </si>
  <si>
    <t>ОГСЭ.02</t>
  </si>
  <si>
    <t>ОГСЭ.03</t>
  </si>
  <si>
    <t>ОГСЭ.04</t>
  </si>
  <si>
    <t>ЕН.00</t>
  </si>
  <si>
    <t>Математический и общий естественно-научный цикл</t>
  </si>
  <si>
    <t>ЕН.01</t>
  </si>
  <si>
    <t>Общепрофессиональные дисциплины</t>
  </si>
  <si>
    <t>ОП.01</t>
  </si>
  <si>
    <t>ОП.02</t>
  </si>
  <si>
    <t>ОП.03</t>
  </si>
  <si>
    <t>ОП.04</t>
  </si>
  <si>
    <t>ОП.05</t>
  </si>
  <si>
    <t>ОП.06</t>
  </si>
  <si>
    <t>ОП.07</t>
  </si>
  <si>
    <t>ПМ.00</t>
  </si>
  <si>
    <t>Профессиональные модули</t>
  </si>
  <si>
    <t>ПМ.02</t>
  </si>
  <si>
    <t>МДК.02.01</t>
  </si>
  <si>
    <t>ПМ.03</t>
  </si>
  <si>
    <t>ПП.03</t>
  </si>
  <si>
    <t>ПДП</t>
  </si>
  <si>
    <t>Преддипломная практика</t>
  </si>
  <si>
    <t>Безопасность жизнедеятельности</t>
  </si>
  <si>
    <t>1 курс</t>
  </si>
  <si>
    <t>2 курс</t>
  </si>
  <si>
    <t>1.1. Календарный график учебного процесса</t>
  </si>
  <si>
    <t>Менеджмент</t>
  </si>
  <si>
    <t>Экономика организации</t>
  </si>
  <si>
    <t>обяз.уч.</t>
  </si>
  <si>
    <t>сам.р.с</t>
  </si>
  <si>
    <t>29 сентября - 5 октября</t>
  </si>
  <si>
    <t>29 декабря - 4 января</t>
  </si>
  <si>
    <t>26 января - 1 февраля</t>
  </si>
  <si>
    <t>23 февраля - 1 марта</t>
  </si>
  <si>
    <t>27 апреля - 3 мая</t>
  </si>
  <si>
    <t>29 июня - 5 июля</t>
  </si>
  <si>
    <t>27 июля - 2 августа</t>
  </si>
  <si>
    <t xml:space="preserve"> </t>
  </si>
  <si>
    <t>Сводные данные по бюджету времени</t>
  </si>
  <si>
    <t>Курсы</t>
  </si>
  <si>
    <t>Государственная итоговая аттестация</t>
  </si>
  <si>
    <t>Каникулы</t>
  </si>
  <si>
    <t>Всего</t>
  </si>
  <si>
    <t>Формы промежуточной 
аттестации</t>
  </si>
  <si>
    <t>Учебная нагрузка обучающихся (час)</t>
  </si>
  <si>
    <t>максимальная</t>
  </si>
  <si>
    <t>самостоятельная учебная работа</t>
  </si>
  <si>
    <t>1 сем.
16 нед</t>
  </si>
  <si>
    <t>2 сем.
23 нед</t>
  </si>
  <si>
    <t>ТО</t>
  </si>
  <si>
    <t>УП</t>
  </si>
  <si>
    <t>ПП</t>
  </si>
  <si>
    <t>Выполнение работ по одной или нескольким профессиям рабочих, должностям служащих</t>
  </si>
  <si>
    <t>4 нед.</t>
  </si>
  <si>
    <t>ГИА</t>
  </si>
  <si>
    <t>6 нед.</t>
  </si>
  <si>
    <t xml:space="preserve">   </t>
  </si>
  <si>
    <t xml:space="preserve">Общее количество аудиторной нагрузки с учетом практики </t>
  </si>
  <si>
    <t>Теоретическое обучение</t>
  </si>
  <si>
    <t xml:space="preserve">Учебная практика </t>
  </si>
  <si>
    <t xml:space="preserve">Производственная практика </t>
  </si>
  <si>
    <t>Вариатив профессиональной подготовки</t>
  </si>
  <si>
    <t>Предмет</t>
  </si>
  <si>
    <t>3 сем.
16 нед</t>
  </si>
  <si>
    <t>4 сем.
14 нед</t>
  </si>
  <si>
    <t>Итого</t>
  </si>
  <si>
    <t>Обязательная аудиторная
аудиторная</t>
  </si>
  <si>
    <t>Обязательная часть циклов ОПОП</t>
  </si>
  <si>
    <t>Математический и общий естественнонаучный цикл</t>
  </si>
  <si>
    <t>ПДП.00</t>
  </si>
  <si>
    <r>
      <t xml:space="preserve">            </t>
    </r>
    <r>
      <rPr>
        <b/>
        <sz val="10"/>
        <rFont val="Arial"/>
        <family val="2"/>
        <charset val="204"/>
      </rPr>
      <t xml:space="preserve">      (должность, ФИО, подпись)</t>
    </r>
  </si>
  <si>
    <t>Составила зав.отделением СПО Бибик О.В._________________</t>
  </si>
  <si>
    <t xml:space="preserve"> -, ДЗ, -, -</t>
  </si>
  <si>
    <t>1Э</t>
  </si>
  <si>
    <t>Календарный график аттестаций</t>
  </si>
  <si>
    <t>№</t>
  </si>
  <si>
    <t>Наименование</t>
  </si>
  <si>
    <t>I курс</t>
  </si>
  <si>
    <t>II курс</t>
  </si>
  <si>
    <t>Наименование циклов, 
дисциплин, профессиональных модулей, МДК, практик</t>
  </si>
  <si>
    <t>Распределение обязательной (аудиторной) нагрузки по курсам и семестрам/триместрам (час.в семестр/триместр)</t>
  </si>
  <si>
    <t>лаб. и практ.занятий</t>
  </si>
  <si>
    <t>в т.ч.</t>
  </si>
  <si>
    <t xml:space="preserve">1 сем./трим. 16 нед.
</t>
  </si>
  <si>
    <t xml:space="preserve">2 сем./трим. 23 нед.
</t>
  </si>
  <si>
    <t xml:space="preserve">3 сем./трим. 17 нед.
</t>
  </si>
  <si>
    <t xml:space="preserve">4 сем./трим. 13 нед.
</t>
  </si>
  <si>
    <t>курсовых работ (проектов)</t>
  </si>
  <si>
    <t>дисциплин и МДК</t>
  </si>
  <si>
    <t>учебной практики</t>
  </si>
  <si>
    <t>экзаменов</t>
  </si>
  <si>
    <t>27 октября- 2 ноября</t>
  </si>
  <si>
    <t>30 марта - 5 апреля</t>
  </si>
  <si>
    <t>3 курс</t>
  </si>
  <si>
    <t>31 августа  - 6 сентября</t>
  </si>
  <si>
    <t>28 сентября - 4 октября</t>
  </si>
  <si>
    <t>26 октября - 1 ноября</t>
  </si>
  <si>
    <t>30 ноября - 6 декабря</t>
  </si>
  <si>
    <t>28 декабря - 3 января</t>
  </si>
  <si>
    <t>29 февраля - 6 марта</t>
  </si>
  <si>
    <t>28 марта - 3 апреля</t>
  </si>
  <si>
    <t>25 апреля - 1 мая</t>
  </si>
  <si>
    <t>30 мая - 5 июня</t>
  </si>
  <si>
    <t>27 июня - 3 июля</t>
  </si>
  <si>
    <t>29 августа - 4 сентября</t>
  </si>
  <si>
    <t>26 сентября - 2 октября</t>
  </si>
  <si>
    <t>31 октября - 6 ноября</t>
  </si>
  <si>
    <t>28 ноября - 4 декабря</t>
  </si>
  <si>
    <t>26 декабря - 1 января</t>
  </si>
  <si>
    <t>30 января - 5 февраля</t>
  </si>
  <si>
    <t>27 февраля-5 марта</t>
  </si>
  <si>
    <t>27 марта - 2 апреля</t>
  </si>
  <si>
    <t>29 мая - 4 июня</t>
  </si>
  <si>
    <t>26 июня - 2 июля</t>
  </si>
  <si>
    <t>31 июля - 6 августа</t>
  </si>
  <si>
    <t>Математика</t>
  </si>
  <si>
    <t>ЕН.03</t>
  </si>
  <si>
    <t>Экологические основы природопользования</t>
  </si>
  <si>
    <t>Государственная и муниципальная служба</t>
  </si>
  <si>
    <t>МДК 03.01</t>
  </si>
  <si>
    <t>УП 03</t>
  </si>
  <si>
    <t>Документационное обслуживание управления</t>
  </si>
  <si>
    <t>МДК 03.02</t>
  </si>
  <si>
    <t>Организация и нормативно-правовые основы архивного дела</t>
  </si>
  <si>
    <t>ПП 03</t>
  </si>
  <si>
    <t>ЕН.02</t>
  </si>
  <si>
    <t>Информатика</t>
  </si>
  <si>
    <t>Экономическая теория</t>
  </si>
  <si>
    <t>ОП.09</t>
  </si>
  <si>
    <t>Организация документационного обеспечения управления и функционирования организации</t>
  </si>
  <si>
    <t>МДК.01.02</t>
  </si>
  <si>
    <t>Правовое регулирование управленческой деятельности</t>
  </si>
  <si>
    <t>МДК.01.03</t>
  </si>
  <si>
    <t>Организация секретарского обслуживания</t>
  </si>
  <si>
    <t>III курс</t>
  </si>
  <si>
    <t xml:space="preserve">                    3 курс</t>
  </si>
  <si>
    <t xml:space="preserve">                    5 сем.</t>
  </si>
  <si>
    <t xml:space="preserve">                 6 сем.</t>
  </si>
  <si>
    <t xml:space="preserve">                 </t>
  </si>
  <si>
    <t>5 сем./</t>
  </si>
  <si>
    <t>6 сем./</t>
  </si>
  <si>
    <t>5 сем.</t>
  </si>
  <si>
    <t>6 сем.</t>
  </si>
  <si>
    <t>Управление персоналом</t>
  </si>
  <si>
    <t>Основы предпринимательской деятельности</t>
  </si>
  <si>
    <t xml:space="preserve">     </t>
  </si>
  <si>
    <t>Иностранный язык(профессиональный)</t>
  </si>
  <si>
    <t>Профессиональная этика и психология делового общения</t>
  </si>
  <si>
    <t>Правовое обеспечение профессиональной деятельности</t>
  </si>
  <si>
    <t>ОП.08</t>
  </si>
  <si>
    <t>Организация архивной и справочно - информационной работы по документам организации</t>
  </si>
  <si>
    <t>Организация и нормативно - правовые основы архивного дела</t>
  </si>
  <si>
    <t>Государственные, муниципальные архивы и архивы организаций</t>
  </si>
  <si>
    <t>Методика и практика архивоведения</t>
  </si>
  <si>
    <t>Обеспечение сохранности документов</t>
  </si>
  <si>
    <t>МДК 01.02</t>
  </si>
  <si>
    <t>МДК 01.03</t>
  </si>
  <si>
    <t>МДК 01.01</t>
  </si>
  <si>
    <t>МДК 02.02</t>
  </si>
  <si>
    <t>МДК 02.03</t>
  </si>
  <si>
    <t>МДК.03.04</t>
  </si>
  <si>
    <t>Огрганизация архивной и справочно- информационной работы по документам организации</t>
  </si>
  <si>
    <t>Производственная практика( преддипломная практика)</t>
  </si>
  <si>
    <t>Общий гуманитарный и социально - экономический цикл</t>
  </si>
  <si>
    <t>У.П.01</t>
  </si>
  <si>
    <t>П,П,01</t>
  </si>
  <si>
    <t>П.П.02</t>
  </si>
  <si>
    <t>У.П.02</t>
  </si>
  <si>
    <t>У.П.03</t>
  </si>
  <si>
    <t>Экономическая организация</t>
  </si>
  <si>
    <t>МДК.02.04</t>
  </si>
  <si>
    <t xml:space="preserve">Перечень кабинетов, лабораторий, мастерских и других для подготовки по специальности СПО </t>
  </si>
  <si>
    <t>Учебные  дисциплины базовые</t>
  </si>
  <si>
    <t>Учебные  дисциплины профильные</t>
  </si>
  <si>
    <t>ОП.</t>
  </si>
  <si>
    <t>ОП.10</t>
  </si>
  <si>
    <t>Вариатив математического  и общего естественно - научного, профессионального цикла</t>
  </si>
  <si>
    <t>Всего за период обучения</t>
  </si>
  <si>
    <t>3Э</t>
  </si>
  <si>
    <t>лекции</t>
  </si>
  <si>
    <t>ЛПЗ, включая семинары</t>
  </si>
  <si>
    <t>курсовые</t>
  </si>
  <si>
    <t xml:space="preserve">всего  занятий в заочной </t>
  </si>
  <si>
    <r>
      <t>Консультации</t>
    </r>
    <r>
      <rPr>
        <sz val="10"/>
        <rFont val="Arial"/>
        <family val="2"/>
        <charset val="204"/>
      </rPr>
      <t xml:space="preserve"> на учебную группу по 4 часа в год на одного студента
</t>
    </r>
    <r>
      <rPr>
        <b/>
        <sz val="10"/>
        <rFont val="Arial"/>
        <family val="2"/>
        <charset val="204"/>
      </rPr>
      <t>Государственная (итоговая) аттестация</t>
    </r>
    <r>
      <rPr>
        <sz val="10"/>
        <rFont val="Arial"/>
        <family val="2"/>
        <charset val="204"/>
      </rPr>
      <t xml:space="preserve">
1. </t>
    </r>
    <r>
      <rPr>
        <b/>
        <sz val="10"/>
        <rFont val="Arial"/>
        <family val="2"/>
        <charset val="204"/>
      </rPr>
      <t xml:space="preserve">Программа базовой </t>
    </r>
    <r>
      <rPr>
        <sz val="10"/>
        <rFont val="Arial"/>
        <family val="2"/>
        <charset val="204"/>
      </rPr>
      <t xml:space="preserve">
1.1. Дипломный проект (работа)
Выполнение дипломного проекта (работы) с 20.05.16 по 15.06.16 (всего 4 нед.)
Защита дипломного проекта (работы) с 17.06.16 по 28.06.16 (всего 2 нед.)
</t>
    </r>
  </si>
  <si>
    <t>произв. практики</t>
  </si>
  <si>
    <t>преддипломной
практики</t>
  </si>
  <si>
    <t>4 нед</t>
  </si>
  <si>
    <t>контрольных 
работ</t>
  </si>
  <si>
    <t>дифф.зачетов</t>
  </si>
  <si>
    <t>Всего за год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</si>
  <si>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</si>
  <si>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</si>
  <si>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</si>
  <si>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</si>
  <si>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</si>
  <si>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</si>
  <si>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КР</t>
  </si>
  <si>
    <t>Курс.</t>
  </si>
  <si>
    <t>Д/зачет</t>
  </si>
  <si>
    <t>Экзамен</t>
  </si>
  <si>
    <t>Зачет</t>
  </si>
  <si>
    <t>1КР</t>
  </si>
  <si>
    <t>1ДЗ</t>
  </si>
  <si>
    <t>Всего аттестаций в сессию</t>
  </si>
  <si>
    <t>Кабинеты:</t>
  </si>
  <si>
    <t>социально-экономических дисциплин;</t>
  </si>
  <si>
    <t xml:space="preserve">иностранного языка; математики и информатики; </t>
  </si>
  <si>
    <t>экологических основ природопользования;</t>
  </si>
  <si>
    <t>экономики организации и управления персоналом; менеджмента;</t>
  </si>
  <si>
    <t xml:space="preserve">правового обеспечения профессиональной деятельности; </t>
  </si>
  <si>
    <t>государственной и муниципальной службы;</t>
  </si>
  <si>
    <t xml:space="preserve"> документационного обеспечения управления;</t>
  </si>
  <si>
    <t xml:space="preserve"> архивоведения;</t>
  </si>
  <si>
    <t>профессиональной этики и психологии делового общения;</t>
  </si>
  <si>
    <t>безопасности жизнедеятельности;</t>
  </si>
  <si>
    <t>методический.</t>
  </si>
  <si>
    <t>Лаборатории:</t>
  </si>
  <si>
    <t xml:space="preserve"> информатики и компьютерной обработки документов;</t>
  </si>
  <si>
    <t>технических средств управления;</t>
  </si>
  <si>
    <t xml:space="preserve"> систем электронного документооборота;</t>
  </si>
  <si>
    <t>документоведения;</t>
  </si>
  <si>
    <t>учебная канцелярия (служба документационного обеспечения управления).</t>
  </si>
  <si>
    <t xml:space="preserve">Спортивный комплекс: </t>
  </si>
  <si>
    <t>спортивный зал;</t>
  </si>
  <si>
    <t>открытый стадион широкого профиля с элементами полосы препятствий; стрелковый тир (в любой модификации, включая электронный) или место для стрельбы.</t>
  </si>
  <si>
    <t>Залы:</t>
  </si>
  <si>
    <t>библиотека, читальный зал с выходом в сеть Интернет.</t>
  </si>
  <si>
    <t>актовый зал</t>
  </si>
  <si>
    <t>ДЗ</t>
  </si>
  <si>
    <t xml:space="preserve">Э  </t>
  </si>
  <si>
    <t xml:space="preserve">Э </t>
  </si>
  <si>
    <t>Э</t>
  </si>
  <si>
    <t xml:space="preserve"> Э</t>
  </si>
  <si>
    <t>1Кур</t>
  </si>
  <si>
    <t>3ДЗ</t>
  </si>
  <si>
    <t>2ДЗ/23</t>
  </si>
  <si>
    <t>2ДЗ/6З, 2Э</t>
  </si>
  <si>
    <t>самостоятельное изучение учебного материала</t>
  </si>
  <si>
    <t>15ДЗ,5Э</t>
  </si>
  <si>
    <t>Теоретическое обучение по учебным циклам</t>
  </si>
  <si>
    <t>Практика</t>
  </si>
  <si>
    <t>Производственная практика по профилю специальности</t>
  </si>
  <si>
    <t>Производственная практика (преддипломная)</t>
  </si>
  <si>
    <t>Подготовка</t>
  </si>
  <si>
    <t>Проведение</t>
  </si>
  <si>
    <t>3КР/3ДЗ/2Э</t>
  </si>
  <si>
    <t>4КР/2ДЗ</t>
  </si>
  <si>
    <t>6КР/4ДЗ</t>
  </si>
  <si>
    <t>1КР/1Э</t>
  </si>
  <si>
    <t>3КР/2ДЗ/1Э</t>
  </si>
  <si>
    <t>5КР/ 1курс/4ДЗ/1Э</t>
  </si>
  <si>
    <t>22КР/15ДЗ5Э</t>
  </si>
  <si>
    <t>ОПР.10</t>
  </si>
  <si>
    <t>ОПР.11</t>
  </si>
  <si>
    <t>Эффективное поведение на рынке труда</t>
  </si>
  <si>
    <t>Зав. Отд. СПО, Богомолова С.В.</t>
  </si>
  <si>
    <t>46.02.11 Документационное обеспечение управления и архивоведения</t>
  </si>
  <si>
    <t>3. План учебного процесса 2018-2021</t>
  </si>
  <si>
    <t>Иностранный язык (профессиональный)</t>
  </si>
  <si>
    <t>УП.02</t>
  </si>
  <si>
    <t>ПП.02</t>
  </si>
  <si>
    <t>ПМ.02.01</t>
  </si>
  <si>
    <t>МДК.02.02</t>
  </si>
  <si>
    <t>МДК.02.03</t>
  </si>
  <si>
    <t xml:space="preserve">  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</si>
</sst>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6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b/>
      <u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62"/>
      <name val="Arial"/>
      <family val="2"/>
      <charset val="204"/>
    </font>
    <font>
      <sz val="8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sz val="16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textRotation="90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0" borderId="1" xfId="0" applyBorder="1"/>
    <xf numFmtId="0" fontId="2" fillId="0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textRotation="90" wrapText="1"/>
    </xf>
    <xf numFmtId="0" fontId="4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2" fillId="5" borderId="1" xfId="0" applyFont="1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8" fillId="0" borderId="0" xfId="0" applyFont="1"/>
    <xf numFmtId="0" fontId="0" fillId="0" borderId="0" xfId="0" applyBorder="1"/>
    <xf numFmtId="0" fontId="0" fillId="0" borderId="4" xfId="0" applyBorder="1"/>
    <xf numFmtId="0" fontId="9" fillId="0" borderId="0" xfId="0" applyFont="1" applyBorder="1"/>
    <xf numFmtId="0" fontId="9" fillId="0" borderId="0" xfId="0" applyFont="1"/>
    <xf numFmtId="0" fontId="9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2" fillId="5" borderId="11" xfId="0" applyFont="1" applyFill="1" applyBorder="1" applyAlignment="1">
      <alignment wrapText="1"/>
    </xf>
    <xf numFmtId="0" fontId="2" fillId="5" borderId="1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5" borderId="1" xfId="0" applyFont="1" applyFill="1" applyBorder="1"/>
    <xf numFmtId="0" fontId="2" fillId="5" borderId="9" xfId="0" applyFont="1" applyFill="1" applyBorder="1" applyAlignment="1">
      <alignment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5" borderId="9" xfId="0" applyFont="1" applyFill="1" applyBorder="1"/>
    <xf numFmtId="0" fontId="2" fillId="2" borderId="1" xfId="0" applyFont="1" applyFill="1" applyBorder="1"/>
    <xf numFmtId="0" fontId="2" fillId="2" borderId="9" xfId="0" applyFont="1" applyFill="1" applyBorder="1"/>
    <xf numFmtId="0" fontId="2" fillId="2" borderId="1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8" fillId="0" borderId="1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9" xfId="0" applyBorder="1"/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/>
    </xf>
    <xf numFmtId="0" fontId="13" fillId="5" borderId="16" xfId="0" applyFont="1" applyFill="1" applyBorder="1" applyAlignment="1">
      <alignment horizontal="right"/>
    </xf>
    <xf numFmtId="0" fontId="2" fillId="5" borderId="6" xfId="0" applyFont="1" applyFill="1" applyBorder="1"/>
    <xf numFmtId="0" fontId="2" fillId="5" borderId="4" xfId="0" applyFont="1" applyFill="1" applyBorder="1"/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1" xfId="0" applyFill="1" applyBorder="1"/>
    <xf numFmtId="0" fontId="0" fillId="2" borderId="9" xfId="0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2" fillId="0" borderId="31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7" fillId="0" borderId="0" xfId="0" applyFont="1" applyBorder="1"/>
    <xf numFmtId="0" fontId="2" fillId="5" borderId="7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 wrapText="1"/>
    </xf>
    <xf numFmtId="0" fontId="0" fillId="8" borderId="36" xfId="0" applyFill="1" applyBorder="1"/>
    <xf numFmtId="0" fontId="0" fillId="8" borderId="37" xfId="0" applyFill="1" applyBorder="1"/>
    <xf numFmtId="0" fontId="2" fillId="8" borderId="38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0" fillId="7" borderId="0" xfId="0" applyFill="1"/>
    <xf numFmtId="0" fontId="15" fillId="0" borderId="0" xfId="0" applyFont="1" applyFill="1" applyBorder="1"/>
    <xf numFmtId="0" fontId="15" fillId="0" borderId="0" xfId="0" applyFont="1" applyBorder="1"/>
    <xf numFmtId="0" fontId="7" fillId="0" borderId="0" xfId="0" applyFont="1"/>
    <xf numFmtId="0" fontId="7" fillId="0" borderId="0" xfId="0" applyFont="1" applyFill="1"/>
    <xf numFmtId="0" fontId="7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7" fillId="0" borderId="9" xfId="0" applyFont="1" applyFill="1" applyBorder="1" applyAlignment="1">
      <alignment wrapText="1"/>
    </xf>
    <xf numFmtId="0" fontId="7" fillId="0" borderId="1" xfId="0" applyFont="1" applyBorder="1" applyAlignment="1">
      <alignment horizontal="center" textRotation="90" wrapText="1"/>
    </xf>
    <xf numFmtId="0" fontId="0" fillId="9" borderId="1" xfId="0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16" xfId="0" applyFont="1" applyBorder="1" applyAlignment="1">
      <alignment horizontal="center" vertical="center"/>
    </xf>
    <xf numFmtId="0" fontId="2" fillId="7" borderId="1" xfId="0" applyFont="1" applyFill="1" applyBorder="1" applyAlignment="1">
      <alignment wrapText="1"/>
    </xf>
    <xf numFmtId="0" fontId="0" fillId="7" borderId="1" xfId="0" applyFill="1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2" fillId="4" borderId="5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26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left"/>
    </xf>
    <xf numFmtId="0" fontId="0" fillId="0" borderId="1" xfId="0" applyBorder="1" applyAlignment="1">
      <alignment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/>
    </xf>
    <xf numFmtId="0" fontId="3" fillId="10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255" wrapText="1"/>
    </xf>
    <xf numFmtId="0" fontId="7" fillId="7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/>
    <xf numFmtId="0" fontId="2" fillId="2" borderId="1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6" xfId="0" applyBorder="1"/>
    <xf numFmtId="0" fontId="0" fillId="0" borderId="13" xfId="0" applyBorder="1"/>
    <xf numFmtId="0" fontId="2" fillId="8" borderId="37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11" borderId="43" xfId="0" applyFont="1" applyFill="1" applyBorder="1"/>
    <xf numFmtId="0" fontId="2" fillId="11" borderId="42" xfId="0" applyFont="1" applyFill="1" applyBorder="1"/>
    <xf numFmtId="0" fontId="2" fillId="11" borderId="42" xfId="0" applyFont="1" applyFill="1" applyBorder="1" applyAlignment="1">
      <alignment vertical="center"/>
    </xf>
    <xf numFmtId="0" fontId="2" fillId="11" borderId="19" xfId="0" applyFont="1" applyFill="1" applyBorder="1"/>
    <xf numFmtId="0" fontId="0" fillId="0" borderId="44" xfId="0" applyBorder="1"/>
    <xf numFmtId="0" fontId="0" fillId="0" borderId="45" xfId="0" applyBorder="1"/>
    <xf numFmtId="0" fontId="2" fillId="11" borderId="41" xfId="0" applyFont="1" applyFill="1" applyBorder="1"/>
    <xf numFmtId="0" fontId="0" fillId="0" borderId="46" xfId="0" applyBorder="1"/>
    <xf numFmtId="0" fontId="0" fillId="0" borderId="12" xfId="0" applyBorder="1"/>
    <xf numFmtId="0" fontId="0" fillId="8" borderId="43" xfId="0" applyFill="1" applyBorder="1"/>
    <xf numFmtId="0" fontId="0" fillId="8" borderId="40" xfId="0" applyFill="1" applyBorder="1"/>
    <xf numFmtId="0" fontId="2" fillId="7" borderId="6" xfId="0" applyFont="1" applyFill="1" applyBorder="1" applyAlignment="1">
      <alignment horizontal="center" vertical="center" textRotation="90" wrapText="1"/>
    </xf>
    <xf numFmtId="0" fontId="2" fillId="7" borderId="1" xfId="0" applyFont="1" applyFill="1" applyBorder="1" applyAlignment="1">
      <alignment vertical="center"/>
    </xf>
    <xf numFmtId="0" fontId="2" fillId="7" borderId="9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9" xfId="0" applyFont="1" applyBorder="1"/>
    <xf numFmtId="0" fontId="7" fillId="0" borderId="8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2" fillId="3" borderId="9" xfId="0" applyFont="1" applyFill="1" applyBorder="1" applyAlignment="1">
      <alignment wrapText="1"/>
    </xf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wrapText="1"/>
    </xf>
    <xf numFmtId="0" fontId="7" fillId="7" borderId="1" xfId="0" applyFont="1" applyFill="1" applyBorder="1" applyAlignment="1">
      <alignment vertical="center"/>
    </xf>
    <xf numFmtId="0" fontId="7" fillId="7" borderId="9" xfId="0" applyFont="1" applyFill="1" applyBorder="1" applyAlignment="1">
      <alignment wrapText="1"/>
    </xf>
    <xf numFmtId="0" fontId="7" fillId="7" borderId="16" xfId="0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7" fillId="7" borderId="9" xfId="0" applyFont="1" applyFill="1" applyBorder="1" applyAlignment="1">
      <alignment vertical="center" wrapText="1"/>
    </xf>
    <xf numFmtId="0" fontId="7" fillId="7" borderId="16" xfId="0" applyFont="1" applyFill="1" applyBorder="1" applyAlignment="1">
      <alignment horizontal="center" vertical="center"/>
    </xf>
    <xf numFmtId="0" fontId="2" fillId="8" borderId="1" xfId="0" applyFont="1" applyFill="1" applyBorder="1"/>
    <xf numFmtId="0" fontId="2" fillId="8" borderId="9" xfId="0" applyFont="1" applyFill="1" applyBorder="1" applyAlignment="1">
      <alignment wrapText="1"/>
    </xf>
    <xf numFmtId="0" fontId="0" fillId="8" borderId="13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textRotation="90" wrapText="1"/>
    </xf>
    <xf numFmtId="0" fontId="0" fillId="12" borderId="7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2" fillId="8" borderId="1" xfId="0" applyFont="1" applyFill="1" applyBorder="1" applyAlignment="1">
      <alignment vertical="center"/>
    </xf>
    <xf numFmtId="0" fontId="2" fillId="8" borderId="9" xfId="0" applyFont="1" applyFill="1" applyBorder="1" applyAlignment="1">
      <alignment vertical="center" wrapText="1"/>
    </xf>
    <xf numFmtId="0" fontId="0" fillId="8" borderId="15" xfId="0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2" fillId="0" borderId="0" xfId="0" applyFont="1"/>
    <xf numFmtId="0" fontId="2" fillId="5" borderId="16" xfId="0" applyFont="1" applyFill="1" applyBorder="1" applyAlignment="1">
      <alignment horizontal="center" vertical="center"/>
    </xf>
    <xf numFmtId="0" fontId="0" fillId="11" borderId="51" xfId="0" applyFill="1" applyBorder="1"/>
    <xf numFmtId="0" fontId="0" fillId="11" borderId="49" xfId="0" applyFill="1" applyBorder="1"/>
    <xf numFmtId="0" fontId="0" fillId="2" borderId="6" xfId="0" applyFill="1" applyBorder="1"/>
    <xf numFmtId="0" fontId="0" fillId="2" borderId="4" xfId="0" applyFill="1" applyBorder="1"/>
    <xf numFmtId="0" fontId="2" fillId="2" borderId="1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7" borderId="1" xfId="0" applyFont="1" applyFill="1" applyBorder="1"/>
    <xf numFmtId="0" fontId="7" fillId="7" borderId="8" xfId="0" applyFont="1" applyFill="1" applyBorder="1" applyAlignment="1">
      <alignment wrapText="1"/>
    </xf>
    <xf numFmtId="0" fontId="2" fillId="7" borderId="16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12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left" wrapText="1"/>
    </xf>
    <xf numFmtId="0" fontId="2" fillId="12" borderId="1" xfId="0" applyFont="1" applyFill="1" applyBorder="1" applyAlignment="1">
      <alignment wrapText="1"/>
    </xf>
    <xf numFmtId="0" fontId="7" fillId="9" borderId="1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left" wrapText="1"/>
    </xf>
    <xf numFmtId="0" fontId="3" fillId="9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left" vertical="top" wrapText="1"/>
    </xf>
    <xf numFmtId="0" fontId="2" fillId="6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6" xfId="0" applyBorder="1"/>
    <xf numFmtId="0" fontId="0" fillId="0" borderId="47" xfId="0" applyBorder="1"/>
    <xf numFmtId="0" fontId="0" fillId="0" borderId="52" xfId="0" applyBorder="1"/>
    <xf numFmtId="0" fontId="2" fillId="12" borderId="9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0" fillId="0" borderId="15" xfId="0" applyBorder="1"/>
    <xf numFmtId="0" fontId="0" fillId="11" borderId="0" xfId="0" applyFill="1" applyBorder="1"/>
    <xf numFmtId="0" fontId="0" fillId="0" borderId="8" xfId="0" applyBorder="1"/>
    <xf numFmtId="0" fontId="8" fillId="0" borderId="16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/>
    <xf numFmtId="0" fontId="2" fillId="7" borderId="2" xfId="0" applyFont="1" applyFill="1" applyBorder="1" applyAlignment="1">
      <alignment horizontal="center" vertical="center" textRotation="90" wrapText="1"/>
    </xf>
    <xf numFmtId="0" fontId="2" fillId="12" borderId="24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textRotation="90" wrapText="1"/>
    </xf>
    <xf numFmtId="0" fontId="2" fillId="8" borderId="1" xfId="0" applyFont="1" applyFill="1" applyBorder="1" applyAlignment="1">
      <alignment horizontal="center" vertical="center" textRotation="90" wrapText="1"/>
    </xf>
    <xf numFmtId="0" fontId="2" fillId="14" borderId="1" xfId="0" applyFont="1" applyFill="1" applyBorder="1" applyAlignment="1">
      <alignment horizontal="center" vertical="center" textRotation="90" wrapText="1"/>
    </xf>
    <xf numFmtId="0" fontId="18" fillId="5" borderId="24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2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18" fillId="5" borderId="46" xfId="0" applyFont="1" applyFill="1" applyBorder="1" applyAlignment="1">
      <alignment horizontal="center" vertical="center"/>
    </xf>
    <xf numFmtId="0" fontId="18" fillId="12" borderId="7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0" fillId="0" borderId="16" xfId="0" applyFill="1" applyBorder="1" applyAlignment="1">
      <alignment horizontal="center" vertical="center"/>
    </xf>
    <xf numFmtId="0" fontId="2" fillId="0" borderId="65" xfId="0" applyFont="1" applyBorder="1" applyAlignment="1">
      <alignment horizontal="center" vertical="center" textRotation="90"/>
    </xf>
    <xf numFmtId="0" fontId="0" fillId="0" borderId="56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wrapText="1"/>
    </xf>
    <xf numFmtId="0" fontId="0" fillId="10" borderId="1" xfId="0" applyFill="1" applyBorder="1" applyAlignment="1">
      <alignment horizontal="center"/>
    </xf>
    <xf numFmtId="0" fontId="19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wrapText="1"/>
    </xf>
    <xf numFmtId="0" fontId="0" fillId="7" borderId="6" xfId="0" applyFill="1" applyBorder="1" applyAlignment="1">
      <alignment horizontal="left" wrapText="1"/>
    </xf>
    <xf numFmtId="0" fontId="2" fillId="10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wrapText="1"/>
    </xf>
    <xf numFmtId="0" fontId="17" fillId="12" borderId="1" xfId="0" applyFont="1" applyFill="1" applyBorder="1" applyAlignment="1">
      <alignment horizontal="center"/>
    </xf>
    <xf numFmtId="0" fontId="16" fillId="13" borderId="1" xfId="0" applyFont="1" applyFill="1" applyBorder="1" applyAlignment="1">
      <alignment horizontal="center"/>
    </xf>
    <xf numFmtId="0" fontId="0" fillId="0" borderId="66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67" xfId="0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5" borderId="6" xfId="0" applyFill="1" applyBorder="1"/>
    <xf numFmtId="0" fontId="2" fillId="5" borderId="18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26" xfId="0" applyFont="1" applyBorder="1"/>
    <xf numFmtId="0" fontId="2" fillId="7" borderId="1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18" fillId="9" borderId="1" xfId="0" applyFont="1" applyFill="1" applyBorder="1"/>
    <xf numFmtId="0" fontId="18" fillId="9" borderId="5" xfId="0" applyFont="1" applyFill="1" applyBorder="1" applyAlignment="1">
      <alignment horizontal="center" vertical="center"/>
    </xf>
    <xf numFmtId="0" fontId="16" fillId="0" borderId="0" xfId="0" applyFont="1" applyBorder="1"/>
    <xf numFmtId="0" fontId="7" fillId="17" borderId="9" xfId="0" applyFon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9" xfId="0" applyFill="1" applyBorder="1" applyAlignment="1">
      <alignment horizontal="center" vertical="center"/>
    </xf>
    <xf numFmtId="0" fontId="2" fillId="18" borderId="10" xfId="0" applyFont="1" applyFill="1" applyBorder="1" applyAlignment="1">
      <alignment horizontal="center" vertical="center"/>
    </xf>
    <xf numFmtId="0" fontId="18" fillId="18" borderId="5" xfId="0" applyFont="1" applyFill="1" applyBorder="1" applyAlignment="1">
      <alignment horizontal="center" vertical="center"/>
    </xf>
    <xf numFmtId="0" fontId="18" fillId="19" borderId="5" xfId="0" applyFont="1" applyFill="1" applyBorder="1" applyAlignment="1">
      <alignment horizontal="center" vertical="center"/>
    </xf>
    <xf numFmtId="0" fontId="0" fillId="17" borderId="15" xfId="0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/>
    </xf>
    <xf numFmtId="0" fontId="18" fillId="20" borderId="5" xfId="0" applyFont="1" applyFill="1" applyBorder="1" applyAlignment="1">
      <alignment horizontal="center" vertical="center"/>
    </xf>
    <xf numFmtId="0" fontId="13" fillId="5" borderId="44" xfId="0" applyFont="1" applyFill="1" applyBorder="1" applyAlignment="1">
      <alignment horizontal="right"/>
    </xf>
    <xf numFmtId="0" fontId="0" fillId="17" borderId="1" xfId="0" applyFill="1" applyBorder="1" applyAlignment="1">
      <alignment horizontal="center"/>
    </xf>
    <xf numFmtId="0" fontId="2" fillId="17" borderId="1" xfId="0" applyFont="1" applyFill="1" applyBorder="1" applyAlignment="1">
      <alignment horizontal="left" wrapText="1"/>
    </xf>
    <xf numFmtId="0" fontId="2" fillId="17" borderId="1" xfId="0" applyFont="1" applyFill="1" applyBorder="1" applyAlignment="1">
      <alignment horizontal="center" wrapText="1"/>
    </xf>
    <xf numFmtId="0" fontId="2" fillId="21" borderId="1" xfId="0" applyFont="1" applyFill="1" applyBorder="1" applyAlignment="1">
      <alignment horizontal="left" wrapText="1"/>
    </xf>
    <xf numFmtId="0" fontId="2" fillId="21" borderId="1" xfId="0" applyFont="1" applyFill="1" applyBorder="1" applyAlignment="1">
      <alignment horizontal="center" wrapText="1"/>
    </xf>
    <xf numFmtId="0" fontId="0" fillId="21" borderId="1" xfId="0" applyFill="1" applyBorder="1" applyAlignment="1">
      <alignment horizontal="center"/>
    </xf>
    <xf numFmtId="0" fontId="2" fillId="22" borderId="1" xfId="0" applyFont="1" applyFill="1" applyBorder="1" applyAlignment="1">
      <alignment horizontal="left" wrapText="1"/>
    </xf>
    <xf numFmtId="0" fontId="2" fillId="22" borderId="1" xfId="0" applyFont="1" applyFill="1" applyBorder="1" applyAlignment="1">
      <alignment horizontal="center" wrapText="1"/>
    </xf>
    <xf numFmtId="0" fontId="0" fillId="22" borderId="1" xfId="0" applyFill="1" applyBorder="1" applyAlignment="1">
      <alignment horizontal="center"/>
    </xf>
    <xf numFmtId="0" fontId="0" fillId="23" borderId="1" xfId="0" applyFill="1" applyBorder="1" applyAlignment="1">
      <alignment horizontal="center"/>
    </xf>
    <xf numFmtId="0" fontId="2" fillId="23" borderId="1" xfId="0" applyFont="1" applyFill="1" applyBorder="1" applyAlignment="1">
      <alignment horizontal="center"/>
    </xf>
    <xf numFmtId="0" fontId="3" fillId="23" borderId="1" xfId="0" applyFont="1" applyFill="1" applyBorder="1" applyAlignment="1">
      <alignment horizontal="center"/>
    </xf>
    <xf numFmtId="0" fontId="17" fillId="23" borderId="1" xfId="0" applyFont="1" applyFill="1" applyBorder="1" applyAlignment="1">
      <alignment horizontal="center"/>
    </xf>
    <xf numFmtId="0" fontId="0" fillId="24" borderId="1" xfId="0" applyFill="1" applyBorder="1" applyAlignment="1">
      <alignment horizontal="center"/>
    </xf>
    <xf numFmtId="0" fontId="4" fillId="24" borderId="1" xfId="0" applyFont="1" applyFill="1" applyBorder="1" applyAlignment="1">
      <alignment horizontal="center"/>
    </xf>
    <xf numFmtId="0" fontId="2" fillId="24" borderId="1" xfId="0" applyFont="1" applyFill="1" applyBorder="1" applyAlignment="1">
      <alignment wrapText="1"/>
    </xf>
    <xf numFmtId="0" fontId="7" fillId="24" borderId="1" xfId="0" applyFont="1" applyFill="1" applyBorder="1" applyAlignment="1">
      <alignment horizontal="center" wrapText="1"/>
    </xf>
    <xf numFmtId="0" fontId="7" fillId="24" borderId="1" xfId="0" applyFont="1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1" borderId="1" xfId="0" applyFont="1" applyFill="1" applyBorder="1" applyAlignment="1">
      <alignment wrapText="1"/>
    </xf>
    <xf numFmtId="0" fontId="7" fillId="21" borderId="1" xfId="0" applyFont="1" applyFill="1" applyBorder="1" applyAlignment="1">
      <alignment horizontal="center"/>
    </xf>
    <xf numFmtId="0" fontId="4" fillId="21" borderId="1" xfId="0" applyFont="1" applyFill="1" applyBorder="1" applyAlignment="1">
      <alignment horizontal="center"/>
    </xf>
    <xf numFmtId="0" fontId="18" fillId="17" borderId="15" xfId="0" applyFont="1" applyFill="1" applyBorder="1" applyAlignment="1">
      <alignment horizontal="center" vertical="center" wrapText="1"/>
    </xf>
    <xf numFmtId="0" fontId="21" fillId="20" borderId="1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2" fillId="0" borderId="7" xfId="0" applyFont="1" applyBorder="1" applyAlignment="1">
      <alignment horizontal="center" vertical="center" textRotation="90"/>
    </xf>
    <xf numFmtId="0" fontId="2" fillId="2" borderId="69" xfId="0" applyFont="1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11" fillId="0" borderId="0" xfId="0" applyFont="1" applyBorder="1" applyAlignment="1">
      <alignment horizontal="left" wrapText="1"/>
    </xf>
    <xf numFmtId="0" fontId="2" fillId="5" borderId="8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0" fontId="0" fillId="0" borderId="69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8" borderId="5" xfId="0" applyFont="1" applyFill="1" applyBorder="1" applyAlignment="1">
      <alignment horizontal="center" vertical="center" textRotation="90" wrapText="1"/>
    </xf>
    <xf numFmtId="0" fontId="0" fillId="12" borderId="10" xfId="0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17" borderId="16" xfId="0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8" borderId="9" xfId="0" applyFont="1" applyFill="1" applyBorder="1" applyAlignment="1">
      <alignment horizontal="center" vertical="center" textRotation="90" wrapText="1"/>
    </xf>
    <xf numFmtId="0" fontId="2" fillId="14" borderId="5" xfId="0" applyFont="1" applyFill="1" applyBorder="1" applyAlignment="1">
      <alignment horizontal="center" vertical="center" textRotation="90" wrapText="1"/>
    </xf>
    <xf numFmtId="0" fontId="7" fillId="17" borderId="16" xfId="0" applyFont="1" applyFill="1" applyBorder="1" applyAlignment="1">
      <alignment horizontal="center" vertical="center"/>
    </xf>
    <xf numFmtId="0" fontId="2" fillId="11" borderId="0" xfId="0" applyFont="1" applyFill="1" applyBorder="1"/>
    <xf numFmtId="0" fontId="0" fillId="8" borderId="0" xfId="0" applyFill="1" applyBorder="1"/>
    <xf numFmtId="0" fontId="2" fillId="14" borderId="9" xfId="0" applyFont="1" applyFill="1" applyBorder="1" applyAlignment="1">
      <alignment horizontal="center" vertical="center" textRotation="90" wrapText="1"/>
    </xf>
    <xf numFmtId="0" fontId="2" fillId="12" borderId="11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0" fillId="17" borderId="13" xfId="0" applyFill="1" applyBorder="1" applyAlignment="1">
      <alignment horizontal="center" vertical="center"/>
    </xf>
    <xf numFmtId="0" fontId="16" fillId="0" borderId="12" xfId="0" applyFont="1" applyBorder="1"/>
    <xf numFmtId="0" fontId="16" fillId="0" borderId="16" xfId="0" applyFont="1" applyBorder="1"/>
    <xf numFmtId="0" fontId="7" fillId="0" borderId="16" xfId="0" applyNumberFormat="1" applyFont="1" applyFill="1" applyBorder="1"/>
    <xf numFmtId="0" fontId="18" fillId="0" borderId="16" xfId="0" applyFont="1" applyBorder="1"/>
    <xf numFmtId="0" fontId="7" fillId="12" borderId="16" xfId="0" applyFont="1" applyFill="1" applyBorder="1"/>
    <xf numFmtId="0" fontId="2" fillId="12" borderId="65" xfId="0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12" borderId="49" xfId="0" applyFont="1" applyFill="1" applyBorder="1"/>
    <xf numFmtId="0" fontId="2" fillId="12" borderId="4" xfId="0" applyFont="1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" fillId="12" borderId="11" xfId="0" applyFont="1" applyFill="1" applyBorder="1" applyAlignment="1">
      <alignment horizontal="center" vertical="center" textRotation="90" wrapText="1"/>
    </xf>
    <xf numFmtId="0" fontId="2" fillId="13" borderId="14" xfId="0" applyFont="1" applyFill="1" applyBorder="1" applyAlignment="1">
      <alignment horizontal="center" vertical="center" textRotation="90" wrapText="1"/>
    </xf>
    <xf numFmtId="0" fontId="2" fillId="13" borderId="15" xfId="0" applyFont="1" applyFill="1" applyBorder="1" applyAlignment="1">
      <alignment horizontal="center" vertical="center" textRotation="90" wrapText="1"/>
    </xf>
    <xf numFmtId="0" fontId="0" fillId="12" borderId="24" xfId="0" applyFill="1" applyBorder="1" applyAlignment="1">
      <alignment horizontal="center" vertical="center" wrapText="1"/>
    </xf>
    <xf numFmtId="0" fontId="0" fillId="12" borderId="25" xfId="0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horizontal="center" vertical="top" wrapText="1"/>
    </xf>
    <xf numFmtId="0" fontId="14" fillId="3" borderId="7" xfId="0" applyFont="1" applyFill="1" applyBorder="1" applyAlignment="1">
      <alignment horizontal="center" vertical="top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2" fillId="17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17" borderId="6" xfId="0" applyFill="1" applyBorder="1" applyAlignment="1">
      <alignment horizontal="left" wrapText="1"/>
    </xf>
    <xf numFmtId="0" fontId="0" fillId="0" borderId="13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7" fillId="7" borderId="6" xfId="0" applyFont="1" applyFill="1" applyBorder="1" applyAlignment="1">
      <alignment horizontal="left" wrapText="1"/>
    </xf>
    <xf numFmtId="0" fontId="7" fillId="0" borderId="6" xfId="0" applyFont="1" applyBorder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0" borderId="40" xfId="0" applyFont="1" applyBorder="1" applyAlignment="1">
      <alignment horizontal="center" vertical="top" wrapText="1"/>
    </xf>
    <xf numFmtId="0" fontId="22" fillId="0" borderId="41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top" wrapText="1"/>
    </xf>
    <xf numFmtId="0" fontId="22" fillId="0" borderId="34" xfId="0" applyFont="1" applyBorder="1" applyAlignment="1">
      <alignment vertical="top" wrapText="1"/>
    </xf>
    <xf numFmtId="0" fontId="25" fillId="0" borderId="34" xfId="0" applyFont="1" applyBorder="1" applyAlignment="1">
      <alignment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vertical="top" wrapText="1"/>
    </xf>
    <xf numFmtId="0" fontId="2" fillId="4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26" xfId="0" applyFont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left"/>
    </xf>
    <xf numFmtId="0" fontId="2" fillId="23" borderId="9" xfId="0" applyFont="1" applyFill="1" applyBorder="1" applyAlignment="1">
      <alignment horizontal="left"/>
    </xf>
    <xf numFmtId="0" fontId="2" fillId="23" borderId="8" xfId="0" applyFont="1" applyFill="1" applyBorder="1" applyAlignment="1">
      <alignment horizontal="left"/>
    </xf>
    <xf numFmtId="0" fontId="2" fillId="23" borderId="5" xfId="0" applyFont="1" applyFill="1" applyBorder="1" applyAlignment="1">
      <alignment horizontal="left"/>
    </xf>
    <xf numFmtId="0" fontId="2" fillId="7" borderId="6" xfId="0" applyFont="1" applyFill="1" applyBorder="1" applyAlignment="1">
      <alignment vertical="center"/>
    </xf>
    <xf numFmtId="0" fontId="2" fillId="7" borderId="6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2" fillId="7" borderId="7" xfId="0" applyFont="1" applyFill="1" applyBorder="1" applyAlignment="1">
      <alignment wrapText="1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8" fillId="0" borderId="6" xfId="0" applyFont="1" applyFill="1" applyBorder="1" applyAlignment="1"/>
    <xf numFmtId="0" fontId="8" fillId="0" borderId="7" xfId="0" applyFont="1" applyFill="1" applyBorder="1" applyAlignment="1"/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6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26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4" borderId="6" xfId="0" applyFont="1" applyFill="1" applyBorder="1" applyAlignment="1">
      <alignment horizontal="left" wrapText="1"/>
    </xf>
    <xf numFmtId="0" fontId="2" fillId="24" borderId="7" xfId="0" applyFont="1" applyFill="1" applyBorder="1" applyAlignment="1">
      <alignment horizontal="left" wrapText="1"/>
    </xf>
    <xf numFmtId="0" fontId="7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7" xfId="0" applyBorder="1"/>
    <xf numFmtId="0" fontId="7" fillId="0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 textRotation="90"/>
    </xf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7" fillId="7" borderId="6" xfId="0" applyFont="1" applyFill="1" applyBorder="1" applyAlignment="1">
      <alignment horizontal="left" wrapText="1"/>
    </xf>
    <xf numFmtId="0" fontId="0" fillId="7" borderId="7" xfId="0" applyFill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26" xfId="0" applyBorder="1" applyAlignment="1">
      <alignment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center" textRotation="90" wrapText="1"/>
    </xf>
    <xf numFmtId="0" fontId="0" fillId="0" borderId="1" xfId="0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7" xfId="0" applyFont="1" applyFill="1" applyBorder="1" applyAlignment="1">
      <alignment vertic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7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7" fillId="22" borderId="6" xfId="0" applyFont="1" applyFill="1" applyBorder="1" applyAlignment="1">
      <alignment horizontal="center" vertical="center"/>
    </xf>
    <xf numFmtId="0" fontId="2" fillId="22" borderId="7" xfId="0" applyFont="1" applyFill="1" applyBorder="1" applyAlignment="1">
      <alignment horizontal="center" vertical="center"/>
    </xf>
    <xf numFmtId="0" fontId="7" fillId="22" borderId="6" xfId="0" applyFont="1" applyFill="1" applyBorder="1" applyAlignment="1">
      <alignment wrapText="1"/>
    </xf>
    <xf numFmtId="0" fontId="0" fillId="22" borderId="7" xfId="0" applyFill="1" applyBorder="1" applyAlignment="1">
      <alignment wrapText="1"/>
    </xf>
    <xf numFmtId="0" fontId="7" fillId="0" borderId="9" xfId="0" applyFont="1" applyBorder="1" applyAlignment="1">
      <alignment horizontal="center"/>
    </xf>
    <xf numFmtId="0" fontId="2" fillId="7" borderId="7" xfId="0" applyFont="1" applyFill="1" applyBorder="1" applyAlignment="1">
      <alignment vertical="center"/>
    </xf>
    <xf numFmtId="0" fontId="7" fillId="7" borderId="6" xfId="0" applyFont="1" applyFill="1" applyBorder="1" applyAlignment="1">
      <alignment horizontal="left" vertical="top" wrapText="1"/>
    </xf>
    <xf numFmtId="0" fontId="0" fillId="7" borderId="7" xfId="0" applyFill="1" applyBorder="1" applyAlignment="1">
      <alignment horizontal="left" vertical="top" wrapText="1"/>
    </xf>
    <xf numFmtId="0" fontId="0" fillId="17" borderId="6" xfId="0" applyFill="1" applyBorder="1" applyAlignment="1">
      <alignment horizontal="left" wrapText="1"/>
    </xf>
    <xf numFmtId="0" fontId="7" fillId="0" borderId="6" xfId="0" applyFont="1" applyBorder="1" applyAlignment="1"/>
    <xf numFmtId="0" fontId="7" fillId="0" borderId="7" xfId="0" applyFont="1" applyBorder="1" applyAlignment="1"/>
    <xf numFmtId="0" fontId="7" fillId="2" borderId="6" xfId="0" applyFont="1" applyFill="1" applyBorder="1" applyAlignment="1">
      <alignment horizontal="center"/>
    </xf>
    <xf numFmtId="0" fontId="7" fillId="21" borderId="6" xfId="0" applyFont="1" applyFill="1" applyBorder="1" applyAlignment="1"/>
    <xf numFmtId="0" fontId="7" fillId="21" borderId="7" xfId="0" applyFont="1" applyFill="1" applyBorder="1" applyAlignment="1"/>
    <xf numFmtId="0" fontId="7" fillId="0" borderId="6" xfId="0" applyFont="1" applyFill="1" applyBorder="1" applyAlignment="1"/>
    <xf numFmtId="0" fontId="0" fillId="3" borderId="7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textRotation="90" wrapText="1"/>
    </xf>
    <xf numFmtId="0" fontId="0" fillId="5" borderId="7" xfId="0" applyFill="1" applyBorder="1" applyAlignment="1">
      <alignment horizontal="left" wrapText="1"/>
    </xf>
    <xf numFmtId="0" fontId="0" fillId="5" borderId="7" xfId="0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3" borderId="6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7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4" fontId="7" fillId="0" borderId="9" xfId="1" applyFont="1" applyBorder="1" applyAlignment="1">
      <alignment horizontal="center" wrapText="1"/>
    </xf>
    <xf numFmtId="164" fontId="7" fillId="0" borderId="8" xfId="1" applyFont="1" applyBorder="1" applyAlignment="1">
      <alignment horizontal="center" wrapText="1"/>
    </xf>
    <xf numFmtId="164" fontId="7" fillId="0" borderId="5" xfId="1" applyFont="1" applyBorder="1" applyAlignment="1">
      <alignment horizontal="center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" fillId="5" borderId="6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horizontal="left" vertical="top" wrapText="1"/>
    </xf>
    <xf numFmtId="0" fontId="2" fillId="21" borderId="6" xfId="0" applyFont="1" applyFill="1" applyBorder="1" applyAlignment="1">
      <alignment horizontal="left" wrapText="1"/>
    </xf>
    <xf numFmtId="0" fontId="2" fillId="21" borderId="7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7" fillId="0" borderId="26" xfId="0" applyFont="1" applyBorder="1" applyAlignment="1">
      <alignment horizontal="left" wrapText="1"/>
    </xf>
    <xf numFmtId="16" fontId="7" fillId="0" borderId="6" xfId="0" applyNumberFormat="1" applyFont="1" applyBorder="1" applyAlignment="1">
      <alignment horizontal="left" vertical="top" wrapText="1"/>
    </xf>
    <xf numFmtId="16" fontId="0" fillId="0" borderId="7" xfId="0" applyNumberForma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17" borderId="48" xfId="0" applyFont="1" applyFill="1" applyBorder="1" applyAlignment="1">
      <alignment horizontal="center" vertical="center" textRotation="90"/>
    </xf>
    <xf numFmtId="0" fontId="2" fillId="17" borderId="49" xfId="0" applyFont="1" applyFill="1" applyBorder="1" applyAlignment="1">
      <alignment horizontal="center" vertical="center" textRotation="90"/>
    </xf>
    <xf numFmtId="0" fontId="2" fillId="17" borderId="12" xfId="0" applyFont="1" applyFill="1" applyBorder="1" applyAlignment="1">
      <alignment horizontal="center" vertical="center" textRotation="90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2" fillId="0" borderId="48" xfId="0" applyFont="1" applyBorder="1" applyAlignment="1">
      <alignment horizontal="center" vertical="center" textRotation="89" wrapText="1"/>
    </xf>
    <xf numFmtId="0" fontId="2" fillId="0" borderId="49" xfId="0" applyFont="1" applyBorder="1" applyAlignment="1">
      <alignment horizontal="center" vertical="center" textRotation="89" wrapText="1"/>
    </xf>
    <xf numFmtId="0" fontId="2" fillId="0" borderId="12" xfId="0" applyFont="1" applyBorder="1" applyAlignment="1">
      <alignment horizontal="center" vertical="center" textRotation="89" wrapText="1"/>
    </xf>
    <xf numFmtId="0" fontId="0" fillId="0" borderId="21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6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8" borderId="42" xfId="0" applyFont="1" applyFill="1" applyBorder="1" applyAlignment="1">
      <alignment horizontal="left" vertical="center" wrapText="1"/>
    </xf>
    <xf numFmtId="0" fontId="7" fillId="8" borderId="53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textRotation="90"/>
    </xf>
    <xf numFmtId="0" fontId="2" fillId="2" borderId="2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14" borderId="32" xfId="0" applyFont="1" applyFill="1" applyBorder="1" applyAlignment="1">
      <alignment horizontal="center" vertical="center"/>
    </xf>
    <xf numFmtId="0" fontId="2" fillId="14" borderId="29" xfId="0" applyFont="1" applyFill="1" applyBorder="1" applyAlignment="1">
      <alignment horizontal="center" vertical="center"/>
    </xf>
    <xf numFmtId="0" fontId="2" fillId="14" borderId="30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61" xfId="0" applyFont="1" applyFill="1" applyBorder="1" applyAlignment="1">
      <alignment horizontal="center" vertical="center" wrapText="1"/>
    </xf>
    <xf numFmtId="0" fontId="2" fillId="7" borderId="72" xfId="0" applyFont="1" applyFill="1" applyBorder="1" applyAlignment="1">
      <alignment horizontal="center" vertical="center" wrapText="1"/>
    </xf>
    <xf numFmtId="0" fontId="0" fillId="0" borderId="73" xfId="0" applyBorder="1" applyAlignment="1">
      <alignment horizontal="center" vertical="center"/>
    </xf>
    <xf numFmtId="0" fontId="2" fillId="7" borderId="74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5" borderId="1" xfId="0" applyFill="1" applyBorder="1" applyAlignment="1">
      <alignment horizontal="left"/>
    </xf>
    <xf numFmtId="0" fontId="2" fillId="7" borderId="6" xfId="0" applyFont="1" applyFill="1" applyBorder="1" applyAlignment="1">
      <alignment horizontal="left" vertical="center" textRotation="90" wrapText="1" shrinkToFit="1"/>
    </xf>
    <xf numFmtId="0" fontId="3" fillId="7" borderId="7" xfId="0" applyFont="1" applyFill="1" applyBorder="1" applyAlignment="1">
      <alignment horizontal="left" vertical="center" textRotation="90" wrapText="1" shrinkToFit="1"/>
    </xf>
    <xf numFmtId="0" fontId="2" fillId="7" borderId="48" xfId="0" applyFont="1" applyFill="1" applyBorder="1" applyAlignment="1">
      <alignment horizontal="center" vertical="center" textRotation="90" wrapText="1"/>
    </xf>
    <xf numFmtId="0" fontId="0" fillId="0" borderId="49" xfId="0" applyBorder="1"/>
    <xf numFmtId="0" fontId="2" fillId="7" borderId="43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textRotation="90" wrapText="1"/>
    </xf>
    <xf numFmtId="0" fontId="7" fillId="0" borderId="29" xfId="0" applyFont="1" applyBorder="1" applyAlignment="1">
      <alignment horizontal="center" vertical="center" textRotation="90" wrapText="1"/>
    </xf>
    <xf numFmtId="0" fontId="2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71" xfId="0" applyFont="1" applyFill="1" applyBorder="1" applyAlignment="1">
      <alignment horizontal="center" vertical="center" wrapText="1"/>
    </xf>
    <xf numFmtId="0" fontId="2" fillId="7" borderId="43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6" xfId="0" applyFont="1" applyFill="1" applyBorder="1" applyAlignment="1">
      <alignment horizontal="center" vertical="center"/>
    </xf>
    <xf numFmtId="0" fontId="2" fillId="5" borderId="58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11" fillId="0" borderId="0" xfId="0" applyFont="1" applyBorder="1" applyAlignment="1">
      <alignment horizontal="left" wrapText="1"/>
    </xf>
    <xf numFmtId="0" fontId="11" fillId="0" borderId="19" xfId="0" applyFont="1" applyBorder="1" applyAlignment="1">
      <alignment horizontal="left" wrapText="1"/>
    </xf>
    <xf numFmtId="0" fontId="2" fillId="7" borderId="75" xfId="0" applyFont="1" applyFill="1" applyBorder="1" applyAlignment="1">
      <alignment horizontal="center" vertical="center" textRotation="90"/>
    </xf>
    <xf numFmtId="0" fontId="0" fillId="0" borderId="75" xfId="0" applyBorder="1"/>
    <xf numFmtId="0" fontId="2" fillId="7" borderId="26" xfId="0" applyFont="1" applyFill="1" applyBorder="1" applyAlignment="1">
      <alignment horizontal="center" vertical="center" textRotation="90" wrapText="1"/>
    </xf>
    <xf numFmtId="0" fontId="2" fillId="13" borderId="31" xfId="0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13" fillId="6" borderId="4" xfId="0" applyFont="1" applyFill="1" applyBorder="1" applyAlignment="1">
      <alignment horizontal="right" vertical="center"/>
    </xf>
    <xf numFmtId="0" fontId="13" fillId="6" borderId="52" xfId="0" applyFont="1" applyFill="1" applyBorder="1" applyAlignment="1">
      <alignment horizontal="right" vertical="center"/>
    </xf>
    <xf numFmtId="0" fontId="13" fillId="6" borderId="11" xfId="0" applyFont="1" applyFill="1" applyBorder="1" applyAlignment="1">
      <alignment horizontal="right" vertical="center"/>
    </xf>
    <xf numFmtId="0" fontId="13" fillId="6" borderId="62" xfId="0" applyFont="1" applyFill="1" applyBorder="1" applyAlignment="1">
      <alignment horizontal="right" vertical="center"/>
    </xf>
    <xf numFmtId="0" fontId="2" fillId="6" borderId="44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6" fillId="0" borderId="66" xfId="0" applyFont="1" applyBorder="1" applyAlignment="1">
      <alignment horizontal="right"/>
    </xf>
    <xf numFmtId="0" fontId="6" fillId="0" borderId="29" xfId="0" applyFont="1" applyBorder="1" applyAlignment="1">
      <alignment horizontal="right"/>
    </xf>
    <xf numFmtId="0" fontId="0" fillId="9" borderId="1" xfId="0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/>
    </xf>
    <xf numFmtId="0" fontId="2" fillId="7" borderId="47" xfId="0" applyFont="1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5" borderId="9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13" borderId="1" xfId="0" applyFill="1" applyBorder="1" applyAlignment="1">
      <alignment horizontal="left"/>
    </xf>
    <xf numFmtId="0" fontId="16" fillId="13" borderId="1" xfId="0" applyFont="1" applyFill="1" applyBorder="1" applyAlignment="1">
      <alignment horizontal="center"/>
    </xf>
    <xf numFmtId="0" fontId="16" fillId="13" borderId="1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left" wrapText="1"/>
    </xf>
    <xf numFmtId="0" fontId="0" fillId="3" borderId="21" xfId="0" applyFill="1" applyBorder="1" applyAlignment="1">
      <alignment horizontal="center"/>
    </xf>
    <xf numFmtId="0" fontId="0" fillId="3" borderId="69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0" borderId="48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6" borderId="56" xfId="0" applyFill="1" applyBorder="1" applyAlignment="1">
      <alignment horizontal="center" wrapText="1"/>
    </xf>
    <xf numFmtId="0" fontId="0" fillId="6" borderId="58" xfId="0" applyFill="1" applyBorder="1" applyAlignment="1">
      <alignment horizontal="center" wrapText="1"/>
    </xf>
    <xf numFmtId="0" fontId="0" fillId="6" borderId="68" xfId="0" applyFill="1" applyBorder="1" applyAlignment="1">
      <alignment horizontal="center" wrapText="1"/>
    </xf>
    <xf numFmtId="0" fontId="0" fillId="6" borderId="70" xfId="0" applyFill="1" applyBorder="1" applyAlignment="1">
      <alignment horizontal="center" wrapText="1"/>
    </xf>
    <xf numFmtId="0" fontId="0" fillId="6" borderId="60" xfId="0" applyFill="1" applyBorder="1" applyAlignment="1">
      <alignment horizontal="center" wrapText="1"/>
    </xf>
    <xf numFmtId="0" fontId="2" fillId="0" borderId="48" xfId="0" applyFont="1" applyBorder="1" applyAlignment="1">
      <alignment horizontal="center" textRotation="90" wrapText="1"/>
    </xf>
    <xf numFmtId="0" fontId="2" fillId="0" borderId="49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textRotation="90" wrapText="1"/>
    </xf>
    <xf numFmtId="0" fontId="2" fillId="0" borderId="63" xfId="0" applyFont="1" applyBorder="1" applyAlignment="1">
      <alignment horizontal="center" textRotation="90" wrapText="1"/>
    </xf>
    <xf numFmtId="0" fontId="2" fillId="0" borderId="75" xfId="0" applyFont="1" applyBorder="1" applyAlignment="1">
      <alignment horizontal="center" textRotation="90" wrapText="1"/>
    </xf>
    <xf numFmtId="0" fontId="2" fillId="0" borderId="66" xfId="0" applyFont="1" applyBorder="1" applyAlignment="1">
      <alignment horizontal="center" textRotation="90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 wrapText="1"/>
    </xf>
    <xf numFmtId="0" fontId="0" fillId="6" borderId="64" xfId="0" applyFill="1" applyBorder="1" applyAlignment="1">
      <alignment horizontal="center" wrapText="1"/>
    </xf>
    <xf numFmtId="0" fontId="0" fillId="6" borderId="69" xfId="0" applyFill="1" applyBorder="1" applyAlignment="1">
      <alignment horizontal="center" wrapText="1"/>
    </xf>
    <xf numFmtId="0" fontId="0" fillId="6" borderId="71" xfId="0" applyFill="1" applyBorder="1" applyAlignment="1">
      <alignment horizontal="center" wrapText="1"/>
    </xf>
    <xf numFmtId="0" fontId="2" fillId="20" borderId="1" xfId="0" applyFont="1" applyFill="1" applyBorder="1" applyAlignment="1">
      <alignment horizontal="center"/>
    </xf>
    <xf numFmtId="0" fontId="7" fillId="20" borderId="1" xfId="0" applyFont="1" applyFill="1" applyBorder="1" applyAlignment="1">
      <alignment horizontal="center"/>
    </xf>
    <xf numFmtId="0" fontId="0" fillId="25" borderId="1" xfId="0" applyFill="1" applyBorder="1" applyAlignment="1">
      <alignment horizontal="center"/>
    </xf>
    <xf numFmtId="0" fontId="0" fillId="17" borderId="0" xfId="0" applyFill="1" applyAlignment="1">
      <alignment horizontal="center"/>
    </xf>
    <xf numFmtId="0" fontId="3" fillId="26" borderId="1" xfId="0" applyFont="1" applyFill="1" applyBorder="1" applyAlignment="1">
      <alignment horizontal="center"/>
    </xf>
    <xf numFmtId="0" fontId="17" fillId="27" borderId="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/>
    </xf>
    <xf numFmtId="0" fontId="0" fillId="27" borderId="1" xfId="0" applyFill="1" applyBorder="1" applyAlignment="1">
      <alignment horizontal="center"/>
    </xf>
    <xf numFmtId="0" fontId="3" fillId="20" borderId="1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mruColors>
      <color rgb="FFFFCC99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80963</xdr:colOff>
      <xdr:row>0</xdr:row>
      <xdr:rowOff>0</xdr:rowOff>
    </xdr:from>
    <xdr:ext cx="106950" cy="225720"/>
    <xdr:sp macro="" textlink="">
      <xdr:nvSpPr>
        <xdr:cNvPr id="2" name="TextBox 1"/>
        <xdr:cNvSpPr txBox="1"/>
      </xdr:nvSpPr>
      <xdr:spPr>
        <a:xfrm>
          <a:off x="8388880" y="22211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6950" cy="225411"/>
    <xdr:sp macro="" textlink="">
      <xdr:nvSpPr>
        <xdr:cNvPr id="3" name="TextBox 2"/>
        <xdr:cNvSpPr txBox="1"/>
      </xdr:nvSpPr>
      <xdr:spPr>
        <a:xfrm>
          <a:off x="0" y="29350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16</xdr:col>
      <xdr:colOff>80963</xdr:colOff>
      <xdr:row>4</xdr:row>
      <xdr:rowOff>1759744</xdr:rowOff>
    </xdr:from>
    <xdr:ext cx="106950" cy="229302"/>
    <xdr:sp macro="" textlink="">
      <xdr:nvSpPr>
        <xdr:cNvPr id="4" name="TextBox 3"/>
        <xdr:cNvSpPr txBox="1"/>
      </xdr:nvSpPr>
      <xdr:spPr>
        <a:xfrm>
          <a:off x="8596313" y="2216944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0</xdr:colOff>
      <xdr:row>120</xdr:row>
      <xdr:rowOff>0</xdr:rowOff>
    </xdr:from>
    <xdr:ext cx="107218" cy="225720"/>
    <xdr:sp macro="" textlink="">
      <xdr:nvSpPr>
        <xdr:cNvPr id="5" name="TextBox 4"/>
        <xdr:cNvSpPr txBox="1"/>
      </xdr:nvSpPr>
      <xdr:spPr>
        <a:xfrm>
          <a:off x="0" y="29870400"/>
          <a:ext cx="204688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0</xdr:colOff>
      <xdr:row>121</xdr:row>
      <xdr:rowOff>0</xdr:rowOff>
    </xdr:from>
    <xdr:ext cx="106950" cy="226454"/>
    <xdr:sp macro="" textlink="">
      <xdr:nvSpPr>
        <xdr:cNvPr id="6" name="TextBox 5"/>
        <xdr:cNvSpPr txBox="1"/>
      </xdr:nvSpPr>
      <xdr:spPr>
        <a:xfrm>
          <a:off x="114300" y="29870400"/>
          <a:ext cx="194454" cy="2547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0</xdr:colOff>
      <xdr:row>122</xdr:row>
      <xdr:rowOff>3061</xdr:rowOff>
    </xdr:from>
    <xdr:ext cx="106950" cy="225411"/>
    <xdr:sp macro="" textlink="">
      <xdr:nvSpPr>
        <xdr:cNvPr id="7" name="TextBox 6"/>
        <xdr:cNvSpPr txBox="1"/>
      </xdr:nvSpPr>
      <xdr:spPr>
        <a:xfrm>
          <a:off x="114300" y="30949786"/>
          <a:ext cx="194454" cy="2547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47626</xdr:colOff>
      <xdr:row>0</xdr:row>
      <xdr:rowOff>152400</xdr:rowOff>
    </xdr:from>
    <xdr:ext cx="5448300" cy="7374839"/>
    <xdr:sp macro="" textlink="">
      <xdr:nvSpPr>
        <xdr:cNvPr id="2" name="TextBox 1"/>
        <xdr:cNvSpPr txBox="1"/>
      </xdr:nvSpPr>
      <xdr:spPr>
        <a:xfrm>
          <a:off x="47626" y="152400"/>
          <a:ext cx="5448300" cy="7374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ru-RU" sz="1100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                                               Утверждаю</a:t>
          </a:r>
        </a:p>
        <a:p>
          <a:r>
            <a:rPr lang="ru-RU" sz="1100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                                               Директор  ГАПОУ</a:t>
          </a:r>
          <a:r>
            <a:rPr lang="ru-RU" sz="1100" baseline="0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 БТОТиС</a:t>
          </a:r>
          <a:endParaRPr lang="ru-RU" sz="1100">
            <a:solidFill>
              <a:schemeClr val="tx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ru-RU" sz="1100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                                               ________________М.Н. Каурцев</a:t>
          </a:r>
        </a:p>
        <a:p>
          <a:r>
            <a:rPr lang="ru-RU" sz="1100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                                              «____» ________2018 г.</a:t>
          </a:r>
        </a:p>
        <a:p>
          <a:r>
            <a:rPr lang="ru-RU" sz="1100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  <a:p>
          <a:r>
            <a:rPr lang="ru-RU" sz="1100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  <a:p>
          <a:r>
            <a:rPr lang="ru-RU" sz="1100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  <a:p>
          <a:r>
            <a:rPr lang="ru-RU" sz="1100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  <a:p>
          <a:pPr algn="ctr"/>
          <a:r>
            <a:rPr lang="ru-RU" sz="1200" b="1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УЧЕБНЫЙ ПЛАН</a:t>
          </a:r>
        </a:p>
        <a:p>
          <a:pPr algn="ctr"/>
          <a:r>
            <a:rPr lang="ru-RU" sz="1200" b="0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основной профессиональной образовательной программы </a:t>
          </a:r>
        </a:p>
        <a:p>
          <a:pPr algn="ctr"/>
          <a:r>
            <a:rPr lang="ru-RU" sz="1200" b="0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среднего профессионального образования</a:t>
          </a:r>
        </a:p>
        <a:p>
          <a:pPr algn="ctr"/>
          <a:r>
            <a:rPr lang="ru-RU" sz="1200" b="0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  <a:p>
          <a:pPr algn="ctr"/>
          <a:r>
            <a:rPr lang="ru-RU" sz="1200" b="0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государственного автономного профессионального образовательного учреждения </a:t>
          </a:r>
        </a:p>
        <a:p>
          <a:pPr algn="ctr"/>
          <a:r>
            <a:rPr lang="ru-RU" sz="1200" b="0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«Байкальского техникума отраслевых технологий и сервиса»</a:t>
          </a:r>
        </a:p>
        <a:p>
          <a:pPr algn="ctr"/>
          <a:r>
            <a:rPr lang="ru-RU" sz="1200" b="0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  <a:p>
          <a:pPr algn="ctr"/>
          <a:r>
            <a:rPr lang="ru-RU" sz="1200" b="0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по специальности  среднего профессионального образования </a:t>
          </a:r>
        </a:p>
        <a:p>
          <a:pPr algn="ctr"/>
          <a:endParaRPr lang="ru-RU" sz="1200" b="0">
            <a:solidFill>
              <a:schemeClr val="tx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ru-RU" sz="1200" b="0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  <a:p>
          <a:pPr algn="ctr"/>
          <a:r>
            <a:rPr lang="ru-RU" sz="1200" b="1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46.02.11 Документационное обеспечение управления и архивоведения </a:t>
          </a:r>
        </a:p>
        <a:p>
          <a:pPr algn="ctr"/>
          <a:r>
            <a:rPr lang="ru-RU" sz="1200" b="0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 по программе базовой подготовки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algn="ctr"/>
          <a:endParaRPr lang="ru-RU" sz="1200" b="1">
            <a:solidFill>
              <a:schemeClr val="tx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endParaRPr lang="ru-RU" sz="1200" b="1">
            <a:solidFill>
              <a:schemeClr val="tx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r"/>
          <a:endParaRPr lang="ru-RU" sz="1200" b="1" u="none">
            <a:solidFill>
              <a:schemeClr val="tx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r"/>
          <a:endParaRPr lang="ru-RU" sz="1200" b="1" u="none">
            <a:solidFill>
              <a:schemeClr val="tx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r"/>
          <a:endParaRPr lang="ru-RU" sz="1200" b="1" u="none">
            <a:solidFill>
              <a:schemeClr val="tx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r"/>
          <a:r>
            <a:rPr lang="ru-RU" sz="1200" b="0" i="0" u="none" strike="noStrike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</a:t>
          </a:r>
          <a:r>
            <a:rPr lang="ru-RU" sz="1200" b="0" i="0" u="sng" strike="noStrike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Квалификации:</a:t>
          </a:r>
          <a:r>
            <a:rPr lang="ru-RU" sz="1200" b="0" i="0" u="none" strike="noStrike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  Специалист по документационному обеспечению управления; архивист                                                  </a:t>
          </a:r>
        </a:p>
        <a:p>
          <a:pPr algn="r"/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  <a:r>
            <a:rPr lang="ru-RU" sz="1200" b="0" i="0" u="none" strike="noStrike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Форма обучения - очная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  <a:r>
            <a:rPr lang="ru-RU" sz="1200" b="0" i="0" u="none" strike="noStrike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</a:p>
        <a:p>
          <a:pPr algn="r"/>
          <a:r>
            <a:rPr lang="ru-RU" sz="1200" b="0" i="0" u="sng" strike="noStrike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Срок освоения ОП СПО ППССЗ</a:t>
          </a:r>
          <a:r>
            <a:rPr lang="ru-RU" sz="1200" b="0" i="0" u="none" strike="noStrike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:  2 года 10 мес.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  <a:r>
            <a:rPr lang="ru-RU" sz="1200" b="0" i="0" u="none" strike="noStrike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  </a:t>
          </a:r>
        </a:p>
        <a:p>
          <a:pPr algn="r"/>
          <a:r>
            <a:rPr lang="ru-RU" sz="1200" b="0" i="0" u="none" strike="noStrike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  На базе среднего общего образования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r"/>
          <a:r>
            <a:rPr lang="ru-RU" sz="1200" b="0" i="0" u="sng" strike="noStrike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Профиль получаемого профессионального</a:t>
          </a:r>
          <a:r>
            <a:rPr lang="ru-RU" sz="1200" b="0" i="0" u="none" strike="noStrike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r"/>
          <a:r>
            <a:rPr lang="ru-RU" sz="1200" b="0" i="0" u="sng" strike="noStrike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образования</a:t>
          </a:r>
          <a:r>
            <a:rPr lang="ru-RU" sz="1200" b="0" i="0" u="none" strike="noStrike">
              <a:solidFill>
                <a:schemeClr val="tx1"/>
              </a:solidFill>
              <a:latin typeface="Times New Roman" pitchFamily="18" charset="0"/>
              <a:ea typeface="+mn-ea"/>
              <a:cs typeface="Times New Roman" pitchFamily="18" charset="0"/>
            </a:rPr>
            <a:t> –социально-экономический</a:t>
          </a:r>
          <a:r>
            <a:rPr lang="ru-RU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.</a:t>
          </a:r>
          <a:r>
            <a:rPr lang="ru-RU" sz="1200"/>
            <a:t> </a:t>
          </a:r>
          <a:r>
            <a:rPr lang="ru-RU" sz="1200" u="none">
              <a:solidFill>
                <a:schemeClr val="tx1"/>
              </a:solidFill>
              <a:latin typeface="+mn-lt"/>
              <a:ea typeface="+mn-ea"/>
              <a:cs typeface="+mn-cs"/>
            </a:rPr>
            <a:t>                                                           </a:t>
          </a:r>
          <a:endParaRPr lang="ru-RU" sz="1200" u="none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algn="r"/>
          <a:r>
            <a:rPr lang="ru-RU" sz="1100" b="1" u="non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endParaRPr lang="ru-RU" sz="1100" u="none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r"/>
          <a:r>
            <a:rPr lang="ru-RU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ru-RU" sz="1100" u="non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pPr algn="ctr"/>
          <a:endParaRPr lang="ru-RU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endParaRPr lang="ru-RU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pPr algn="ctr"/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72"/>
  <sheetViews>
    <sheetView tabSelected="1" topLeftCell="A19" zoomScale="70" zoomScaleNormal="70" zoomScaleSheetLayoutView="40" workbookViewId="0">
      <pane xSplit="3" topLeftCell="E1" activePane="topRight" state="frozen"/>
      <selection pane="topRight" activeCell="A151" sqref="A151"/>
    </sheetView>
  </sheetViews>
  <sheetFormatPr defaultRowHeight="15"/>
  <cols>
    <col min="1" max="1" width="3.42578125" style="1" customWidth="1"/>
    <col min="2" max="2" width="9.5703125" style="1" customWidth="1"/>
    <col min="3" max="3" width="35.85546875" style="1" customWidth="1"/>
    <col min="4" max="4" width="11" style="1" customWidth="1"/>
    <col min="5" max="5" width="0.140625" style="1" customWidth="1"/>
    <col min="6" max="6" width="3.85546875" style="1" customWidth="1"/>
    <col min="7" max="8" width="3.42578125" style="1" customWidth="1"/>
    <col min="9" max="9" width="3.28515625" style="1" customWidth="1"/>
    <col min="10" max="10" width="3.7109375" style="1" customWidth="1"/>
    <col min="11" max="11" width="3.85546875" style="1" customWidth="1"/>
    <col min="12" max="12" width="3.42578125" style="1" customWidth="1"/>
    <col min="13" max="13" width="3.7109375" style="1" customWidth="1"/>
    <col min="14" max="15" width="3.42578125" style="1" customWidth="1"/>
    <col min="16" max="16" width="3.85546875" style="1" customWidth="1"/>
    <col min="17" max="17" width="4.140625" style="1" customWidth="1"/>
    <col min="18" max="19" width="3.85546875" style="1" customWidth="1"/>
    <col min="20" max="20" width="3.7109375" style="1" customWidth="1"/>
    <col min="21" max="21" width="3.85546875" style="1" customWidth="1"/>
    <col min="22" max="22" width="3.85546875" style="9" customWidth="1"/>
    <col min="23" max="23" width="3.7109375" style="9" customWidth="1"/>
    <col min="24" max="24" width="3.7109375" style="1" customWidth="1"/>
    <col min="25" max="25" width="3.85546875" style="1" customWidth="1"/>
    <col min="26" max="26" width="3.7109375" style="1" customWidth="1"/>
    <col min="27" max="27" width="3.85546875" style="1" customWidth="1"/>
    <col min="28" max="28" width="4.140625" style="1" customWidth="1"/>
    <col min="29" max="29" width="3.7109375" style="1" customWidth="1"/>
    <col min="30" max="30" width="3.42578125" style="1" customWidth="1"/>
    <col min="31" max="31" width="3.85546875" style="1" customWidth="1"/>
    <col min="32" max="32" width="4.140625" style="1" customWidth="1"/>
    <col min="33" max="33" width="3.85546875" style="1" customWidth="1"/>
    <col min="34" max="34" width="4.140625" style="9" customWidth="1"/>
    <col min="35" max="35" width="3.7109375" style="9" customWidth="1"/>
    <col min="36" max="36" width="4.140625" style="9" customWidth="1"/>
    <col min="37" max="37" width="3.85546875" style="9" customWidth="1"/>
    <col min="38" max="38" width="4.140625" style="1" customWidth="1"/>
    <col min="39" max="39" width="3.85546875" style="1" customWidth="1"/>
    <col min="40" max="40" width="3.7109375" style="1" customWidth="1"/>
    <col min="41" max="41" width="4.140625" style="1" customWidth="1"/>
    <col min="42" max="42" width="3.85546875" style="1" customWidth="1"/>
    <col min="43" max="43" width="3.7109375" style="1" customWidth="1"/>
    <col min="44" max="45" width="4.140625" style="1" customWidth="1"/>
    <col min="46" max="46" width="4.28515625" style="1" customWidth="1"/>
    <col min="47" max="47" width="4.140625" style="1" customWidth="1"/>
    <col min="48" max="48" width="3.5703125" style="1" customWidth="1"/>
    <col min="49" max="56" width="3.7109375" style="1" customWidth="1"/>
    <col min="57" max="57" width="3.85546875" style="14" customWidth="1"/>
    <col min="58" max="58" width="4.42578125" style="1" customWidth="1"/>
    <col min="59" max="16384" width="9.140625" style="1"/>
  </cols>
  <sheetData>
    <row r="1" spans="1:58" ht="12.75">
      <c r="V1" s="1"/>
      <c r="W1" s="1"/>
      <c r="AH1" s="1"/>
      <c r="AI1" s="1"/>
      <c r="AJ1" s="1"/>
      <c r="AK1" s="1"/>
      <c r="BE1" s="1"/>
    </row>
    <row r="2" spans="1:58" ht="12.75">
      <c r="D2" s="263"/>
      <c r="V2" s="1"/>
      <c r="W2" s="1"/>
      <c r="AH2" s="1"/>
      <c r="AI2" s="1"/>
      <c r="AJ2" s="1"/>
      <c r="AK2" s="1"/>
      <c r="BE2" s="1"/>
    </row>
    <row r="4" spans="1:58" ht="18">
      <c r="A4" s="551" t="s">
        <v>63</v>
      </c>
      <c r="B4" s="552"/>
      <c r="C4" s="552"/>
      <c r="D4" s="552"/>
      <c r="E4" s="552"/>
      <c r="F4" s="552"/>
      <c r="G4" s="552"/>
      <c r="H4" s="552"/>
      <c r="I4" s="553"/>
      <c r="J4" s="551"/>
      <c r="K4" s="552"/>
      <c r="L4" s="552"/>
      <c r="M4" s="552"/>
      <c r="N4" s="553"/>
      <c r="O4" s="20"/>
      <c r="P4" s="20"/>
      <c r="Q4" s="20"/>
      <c r="R4" s="20"/>
      <c r="S4" s="20"/>
      <c r="T4" s="20"/>
      <c r="U4" s="20"/>
      <c r="V4" s="21"/>
      <c r="W4" s="21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2"/>
      <c r="BF4" s="19"/>
    </row>
    <row r="5" spans="1:58" ht="138.75" customHeight="1">
      <c r="A5" s="522" t="s">
        <v>0</v>
      </c>
      <c r="B5" s="522" t="s">
        <v>1</v>
      </c>
      <c r="C5" s="525" t="s">
        <v>2</v>
      </c>
      <c r="D5" s="522" t="s">
        <v>3</v>
      </c>
      <c r="E5" s="559" t="s">
        <v>4</v>
      </c>
      <c r="F5" s="560"/>
      <c r="G5" s="560"/>
      <c r="H5" s="561"/>
      <c r="I5" s="158" t="s">
        <v>68</v>
      </c>
      <c r="J5" s="548" t="s">
        <v>5</v>
      </c>
      <c r="K5" s="549"/>
      <c r="L5" s="550"/>
      <c r="M5" s="2" t="s">
        <v>129</v>
      </c>
      <c r="N5" s="548" t="s">
        <v>6</v>
      </c>
      <c r="O5" s="549"/>
      <c r="P5" s="549"/>
      <c r="Q5" s="550"/>
      <c r="R5" s="548" t="s">
        <v>7</v>
      </c>
      <c r="S5" s="549"/>
      <c r="T5" s="549"/>
      <c r="U5" s="550"/>
      <c r="V5" s="13" t="s">
        <v>69</v>
      </c>
      <c r="W5" s="554" t="s">
        <v>8</v>
      </c>
      <c r="X5" s="555"/>
      <c r="Y5" s="556"/>
      <c r="Z5" s="2" t="s">
        <v>70</v>
      </c>
      <c r="AA5" s="548" t="s">
        <v>9</v>
      </c>
      <c r="AB5" s="549"/>
      <c r="AC5" s="550"/>
      <c r="AD5" s="2" t="s">
        <v>71</v>
      </c>
      <c r="AE5" s="548" t="s">
        <v>10</v>
      </c>
      <c r="AF5" s="549"/>
      <c r="AG5" s="549"/>
      <c r="AH5" s="550"/>
      <c r="AI5" s="2" t="s">
        <v>130</v>
      </c>
      <c r="AJ5" s="548" t="s">
        <v>11</v>
      </c>
      <c r="AK5" s="549"/>
      <c r="AL5" s="550"/>
      <c r="AM5" s="2" t="s">
        <v>72</v>
      </c>
      <c r="AN5" s="548" t="s">
        <v>12</v>
      </c>
      <c r="AO5" s="549"/>
      <c r="AP5" s="549"/>
      <c r="AQ5" s="550"/>
      <c r="AR5" s="548" t="s">
        <v>13</v>
      </c>
      <c r="AS5" s="549"/>
      <c r="AT5" s="549"/>
      <c r="AU5" s="550"/>
      <c r="AV5" s="2" t="s">
        <v>73</v>
      </c>
      <c r="AW5" s="548" t="s">
        <v>14</v>
      </c>
      <c r="AX5" s="549"/>
      <c r="AY5" s="550"/>
      <c r="AZ5" s="2" t="s">
        <v>74</v>
      </c>
      <c r="BA5" s="554" t="s">
        <v>15</v>
      </c>
      <c r="BB5" s="555"/>
      <c r="BC5" s="555"/>
      <c r="BD5" s="555"/>
      <c r="BE5" s="556"/>
      <c r="BF5" s="557" t="s">
        <v>75</v>
      </c>
    </row>
    <row r="6" spans="1:58" ht="12.75">
      <c r="A6" s="523"/>
      <c r="B6" s="523"/>
      <c r="C6" s="526"/>
      <c r="D6" s="523"/>
      <c r="E6" s="165"/>
      <c r="F6" s="558"/>
      <c r="G6" s="558"/>
      <c r="H6" s="558"/>
      <c r="I6" s="558"/>
      <c r="J6" s="558"/>
      <c r="K6" s="558"/>
      <c r="L6" s="558"/>
      <c r="M6" s="558"/>
      <c r="N6" s="558"/>
      <c r="O6" s="558"/>
      <c r="P6" s="558"/>
      <c r="Q6" s="558"/>
      <c r="R6" s="558"/>
      <c r="S6" s="558"/>
      <c r="T6" s="558"/>
      <c r="U6" s="558"/>
      <c r="V6" s="558"/>
      <c r="W6" s="558"/>
      <c r="X6" s="558"/>
      <c r="Y6" s="558"/>
      <c r="Z6" s="558"/>
      <c r="AA6" s="558"/>
      <c r="AB6" s="558"/>
      <c r="AC6" s="558"/>
      <c r="AD6" s="558"/>
      <c r="AE6" s="558"/>
      <c r="AF6" s="558"/>
      <c r="AG6" s="558"/>
      <c r="AH6" s="558"/>
      <c r="AI6" s="558"/>
      <c r="AJ6" s="558"/>
      <c r="AK6" s="558"/>
      <c r="AL6" s="558"/>
      <c r="AM6" s="558"/>
      <c r="AN6" s="558"/>
      <c r="AO6" s="558"/>
      <c r="AP6" s="558"/>
      <c r="AQ6" s="558"/>
      <c r="AR6" s="558"/>
      <c r="AS6" s="558"/>
      <c r="AT6" s="558"/>
      <c r="AU6" s="558"/>
      <c r="AV6" s="558"/>
      <c r="AW6" s="558"/>
      <c r="AX6" s="558"/>
      <c r="AY6" s="558"/>
      <c r="AZ6" s="558"/>
      <c r="BA6" s="558"/>
      <c r="BB6" s="558"/>
      <c r="BC6" s="558"/>
      <c r="BD6" s="558"/>
      <c r="BE6" s="558"/>
      <c r="BF6" s="557"/>
    </row>
    <row r="7" spans="1:58" ht="12.75">
      <c r="A7" s="523"/>
      <c r="B7" s="523"/>
      <c r="C7" s="526"/>
      <c r="D7" s="523"/>
      <c r="E7" s="167">
        <v>36</v>
      </c>
      <c r="F7" s="3">
        <v>37</v>
      </c>
      <c r="G7" s="3">
        <v>38</v>
      </c>
      <c r="H7" s="3">
        <v>39</v>
      </c>
      <c r="I7" s="3">
        <v>40</v>
      </c>
      <c r="J7" s="378">
        <v>41</v>
      </c>
      <c r="K7" s="378">
        <v>42</v>
      </c>
      <c r="L7" s="157">
        <v>43</v>
      </c>
      <c r="M7" s="3">
        <v>44</v>
      </c>
      <c r="N7" s="3">
        <v>45</v>
      </c>
      <c r="O7" s="3">
        <v>46</v>
      </c>
      <c r="P7" s="3">
        <v>47</v>
      </c>
      <c r="Q7" s="378">
        <v>48</v>
      </c>
      <c r="R7" s="378">
        <v>49</v>
      </c>
      <c r="S7" s="397">
        <v>50</v>
      </c>
      <c r="T7" s="397">
        <v>51</v>
      </c>
      <c r="U7" s="397">
        <v>52</v>
      </c>
      <c r="V7" s="157">
        <v>1</v>
      </c>
      <c r="W7" s="8">
        <v>2</v>
      </c>
      <c r="X7" s="3">
        <v>3</v>
      </c>
      <c r="Y7" s="3">
        <v>4</v>
      </c>
      <c r="Z7" s="3">
        <v>5</v>
      </c>
      <c r="AA7" s="3">
        <v>6</v>
      </c>
      <c r="AB7" s="3">
        <v>7</v>
      </c>
      <c r="AC7" s="3">
        <v>8</v>
      </c>
      <c r="AD7" s="3">
        <v>9</v>
      </c>
      <c r="AE7" s="3">
        <v>10</v>
      </c>
      <c r="AF7" s="3">
        <v>11</v>
      </c>
      <c r="AG7" s="3">
        <v>12</v>
      </c>
      <c r="AH7" s="378">
        <v>13</v>
      </c>
      <c r="AI7" s="378">
        <v>14</v>
      </c>
      <c r="AJ7" s="8">
        <v>15</v>
      </c>
      <c r="AK7" s="378">
        <v>16</v>
      </c>
      <c r="AL7" s="378">
        <v>17</v>
      </c>
      <c r="AM7" s="3">
        <v>18</v>
      </c>
      <c r="AN7" s="3">
        <v>19</v>
      </c>
      <c r="AO7" s="3">
        <v>20</v>
      </c>
      <c r="AP7" s="3">
        <v>21</v>
      </c>
      <c r="AQ7" s="3">
        <v>22</v>
      </c>
      <c r="AR7" s="3">
        <v>23</v>
      </c>
      <c r="AS7" s="378">
        <v>24</v>
      </c>
      <c r="AT7" s="378">
        <v>25</v>
      </c>
      <c r="AU7" s="378">
        <v>26</v>
      </c>
      <c r="AV7" s="3">
        <v>27</v>
      </c>
      <c r="AW7" s="3">
        <v>28</v>
      </c>
      <c r="AX7" s="3">
        <v>29</v>
      </c>
      <c r="AY7" s="3">
        <v>30</v>
      </c>
      <c r="AZ7" s="3">
        <v>31</v>
      </c>
      <c r="BA7" s="3">
        <v>32</v>
      </c>
      <c r="BB7" s="3">
        <v>33</v>
      </c>
      <c r="BC7" s="3">
        <v>34</v>
      </c>
      <c r="BD7" s="3"/>
      <c r="BE7" s="3">
        <v>35</v>
      </c>
      <c r="BF7" s="557"/>
    </row>
    <row r="8" spans="1:58" ht="12.75">
      <c r="A8" s="523"/>
      <c r="B8" s="523"/>
      <c r="C8" s="526"/>
      <c r="D8" s="523"/>
      <c r="E8" s="161"/>
      <c r="F8" s="558"/>
      <c r="G8" s="558"/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558"/>
      <c r="Z8" s="558"/>
      <c r="AA8" s="558"/>
      <c r="AB8" s="558"/>
      <c r="AC8" s="558"/>
      <c r="AD8" s="558"/>
      <c r="AE8" s="558"/>
      <c r="AF8" s="558"/>
      <c r="AG8" s="558"/>
      <c r="AH8" s="558"/>
      <c r="AI8" s="558"/>
      <c r="AJ8" s="558"/>
      <c r="AK8" s="558"/>
      <c r="AL8" s="558"/>
      <c r="AM8" s="558"/>
      <c r="AN8" s="558"/>
      <c r="AO8" s="558"/>
      <c r="AP8" s="558"/>
      <c r="AQ8" s="558"/>
      <c r="AR8" s="558"/>
      <c r="AS8" s="558"/>
      <c r="AT8" s="558"/>
      <c r="AU8" s="558"/>
      <c r="AV8" s="558"/>
      <c r="AW8" s="558"/>
      <c r="AX8" s="558"/>
      <c r="AY8" s="558"/>
      <c r="AZ8" s="558"/>
      <c r="BA8" s="558"/>
      <c r="BB8" s="558"/>
      <c r="BC8" s="558"/>
      <c r="BD8" s="558"/>
      <c r="BE8" s="558"/>
      <c r="BF8" s="557"/>
    </row>
    <row r="9" spans="1:58" ht="14.25">
      <c r="A9" s="524"/>
      <c r="B9" s="524"/>
      <c r="C9" s="527"/>
      <c r="D9" s="524"/>
      <c r="E9" s="166">
        <v>1</v>
      </c>
      <c r="F9" s="3">
        <v>2</v>
      </c>
      <c r="G9" s="3">
        <v>3</v>
      </c>
      <c r="H9" s="3">
        <v>4</v>
      </c>
      <c r="I9" s="3">
        <v>5</v>
      </c>
      <c r="J9" s="378">
        <v>6</v>
      </c>
      <c r="K9" s="378">
        <v>7</v>
      </c>
      <c r="L9" s="157">
        <v>8</v>
      </c>
      <c r="M9" s="3">
        <v>9</v>
      </c>
      <c r="N9" s="3">
        <v>10</v>
      </c>
      <c r="O9" s="3">
        <v>11</v>
      </c>
      <c r="P9" s="3">
        <v>12</v>
      </c>
      <c r="Q9" s="378">
        <v>13</v>
      </c>
      <c r="R9" s="378">
        <v>14</v>
      </c>
      <c r="S9" s="397">
        <v>15</v>
      </c>
      <c r="T9" s="397">
        <v>16</v>
      </c>
      <c r="U9" s="802">
        <v>17</v>
      </c>
      <c r="V9" s="157">
        <v>18</v>
      </c>
      <c r="W9" s="157">
        <v>19</v>
      </c>
      <c r="X9" s="3">
        <v>20</v>
      </c>
      <c r="Y9" s="3">
        <v>21</v>
      </c>
      <c r="Z9" s="3">
        <v>22</v>
      </c>
      <c r="AA9" s="3">
        <v>23</v>
      </c>
      <c r="AB9" s="3">
        <v>24</v>
      </c>
      <c r="AC9" s="3">
        <v>25</v>
      </c>
      <c r="AD9" s="3">
        <v>26</v>
      </c>
      <c r="AE9" s="3">
        <v>27</v>
      </c>
      <c r="AF9" s="3">
        <v>28</v>
      </c>
      <c r="AG9" s="157">
        <v>29</v>
      </c>
      <c r="AH9" s="378">
        <v>30</v>
      </c>
      <c r="AI9" s="378">
        <v>31</v>
      </c>
      <c r="AJ9" s="8">
        <v>32</v>
      </c>
      <c r="AK9" s="378">
        <v>30</v>
      </c>
      <c r="AL9" s="378">
        <v>31</v>
      </c>
      <c r="AM9" s="3">
        <v>35</v>
      </c>
      <c r="AN9" s="3">
        <v>36</v>
      </c>
      <c r="AO9" s="3">
        <v>37</v>
      </c>
      <c r="AP9" s="3">
        <v>38</v>
      </c>
      <c r="AQ9" s="3">
        <v>39</v>
      </c>
      <c r="AR9" s="3">
        <v>40</v>
      </c>
      <c r="AS9" s="157">
        <v>41</v>
      </c>
      <c r="AT9" s="157">
        <v>42</v>
      </c>
      <c r="AU9" s="157">
        <v>43</v>
      </c>
      <c r="AV9" s="157">
        <v>44</v>
      </c>
      <c r="AW9" s="157">
        <v>45</v>
      </c>
      <c r="AX9" s="157">
        <v>46</v>
      </c>
      <c r="AY9" s="157">
        <v>47</v>
      </c>
      <c r="AZ9" s="157">
        <v>48</v>
      </c>
      <c r="BA9" s="157">
        <v>49</v>
      </c>
      <c r="BB9" s="157">
        <v>50</v>
      </c>
      <c r="BC9" s="157">
        <v>51</v>
      </c>
      <c r="BD9" s="157"/>
      <c r="BE9" s="157">
        <v>52</v>
      </c>
      <c r="BF9" s="557"/>
    </row>
    <row r="10" spans="1:58">
      <c r="A10" s="541" t="s">
        <v>61</v>
      </c>
      <c r="B10" s="533"/>
      <c r="C10" s="528" t="s">
        <v>210</v>
      </c>
      <c r="D10" s="16" t="s">
        <v>17</v>
      </c>
      <c r="E10" s="151"/>
      <c r="F10" s="17"/>
      <c r="G10" s="17"/>
      <c r="H10" s="17"/>
      <c r="I10" s="17"/>
      <c r="J10" s="391"/>
      <c r="K10" s="391"/>
      <c r="L10" s="391"/>
      <c r="M10" s="391"/>
      <c r="N10" s="391"/>
      <c r="O10" s="391"/>
      <c r="P10" s="391"/>
      <c r="Q10" s="804"/>
      <c r="R10" s="804"/>
      <c r="S10" s="397"/>
      <c r="T10" s="397"/>
      <c r="U10" s="397"/>
      <c r="V10" s="395"/>
      <c r="W10" s="395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2"/>
    </row>
    <row r="11" spans="1:58" ht="34.5" customHeight="1">
      <c r="A11" s="505"/>
      <c r="B11" s="534"/>
      <c r="C11" s="529"/>
      <c r="D11" s="16" t="s">
        <v>21</v>
      </c>
      <c r="E11" s="151"/>
      <c r="F11" s="17"/>
      <c r="G11" s="17"/>
      <c r="H11" s="17"/>
      <c r="I11" s="17"/>
      <c r="J11" s="391"/>
      <c r="K11" s="391"/>
      <c r="L11" s="391"/>
      <c r="M11" s="391"/>
      <c r="N11" s="804"/>
      <c r="O11" s="804"/>
      <c r="P11" s="391"/>
      <c r="Q11" s="804"/>
      <c r="R11" s="804"/>
      <c r="S11" s="397"/>
      <c r="T11" s="397"/>
      <c r="U11" s="397"/>
      <c r="V11" s="395"/>
      <c r="W11" s="395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2"/>
    </row>
    <row r="12" spans="1:58" ht="57" customHeight="1">
      <c r="A12" s="505"/>
      <c r="B12" s="128" t="s">
        <v>34</v>
      </c>
      <c r="C12" s="35" t="s">
        <v>35</v>
      </c>
      <c r="D12" s="393"/>
      <c r="E12" s="394"/>
      <c r="F12" s="391"/>
      <c r="G12" s="391"/>
      <c r="H12" s="391"/>
      <c r="I12" s="391"/>
      <c r="J12" s="391"/>
      <c r="K12" s="391"/>
      <c r="L12" s="391"/>
      <c r="M12" s="391"/>
      <c r="N12" s="391"/>
      <c r="O12" s="391"/>
      <c r="P12" s="391"/>
      <c r="Q12" s="804"/>
      <c r="R12" s="804"/>
      <c r="S12" s="397"/>
      <c r="T12" s="397"/>
      <c r="U12" s="397"/>
      <c r="V12" s="395"/>
      <c r="W12" s="395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2"/>
    </row>
    <row r="13" spans="1:58" ht="18.75" customHeight="1">
      <c r="A13" s="505"/>
      <c r="B13" s="564" t="s">
        <v>38</v>
      </c>
      <c r="C13" s="535" t="s">
        <v>24</v>
      </c>
      <c r="D13" s="6" t="s">
        <v>17</v>
      </c>
      <c r="E13" s="177">
        <v>0</v>
      </c>
      <c r="F13" s="177"/>
      <c r="G13" s="177"/>
      <c r="H13" s="177"/>
      <c r="I13" s="177"/>
      <c r="J13" s="378"/>
      <c r="K13" s="378"/>
      <c r="L13" s="172"/>
      <c r="M13" s="172"/>
      <c r="N13" s="172"/>
      <c r="O13" s="172" t="s">
        <v>75</v>
      </c>
      <c r="P13" s="172" t="s">
        <v>75</v>
      </c>
      <c r="Q13" s="378"/>
      <c r="R13" s="378"/>
      <c r="S13" s="803"/>
      <c r="T13" s="803"/>
      <c r="U13" s="803"/>
      <c r="V13" s="172"/>
      <c r="W13" s="172"/>
      <c r="X13" s="157"/>
      <c r="Y13" s="157"/>
      <c r="Z13" s="157"/>
      <c r="AA13" s="157"/>
      <c r="AB13" s="157">
        <v>1</v>
      </c>
      <c r="AC13" s="157">
        <v>1</v>
      </c>
      <c r="AD13" s="157"/>
      <c r="AE13" s="157"/>
      <c r="AF13" s="157"/>
      <c r="AG13" s="157"/>
      <c r="AH13" s="157"/>
      <c r="AI13" s="157"/>
      <c r="AJ13" s="157"/>
      <c r="AK13" s="378"/>
      <c r="AL13" s="378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8">
        <v>2</v>
      </c>
    </row>
    <row r="14" spans="1:58" ht="18.75" customHeight="1">
      <c r="A14" s="505"/>
      <c r="B14" s="563"/>
      <c r="C14" s="563"/>
      <c r="D14" s="6" t="s">
        <v>21</v>
      </c>
      <c r="E14" s="157">
        <v>0</v>
      </c>
      <c r="F14" s="157"/>
      <c r="G14" s="157"/>
      <c r="H14" s="157"/>
      <c r="I14" s="157"/>
      <c r="J14" s="378"/>
      <c r="K14" s="378"/>
      <c r="L14" s="157"/>
      <c r="M14" s="157"/>
      <c r="N14" s="157"/>
      <c r="O14" s="157"/>
      <c r="P14" s="157"/>
      <c r="Q14" s="378"/>
      <c r="R14" s="378"/>
      <c r="S14" s="397"/>
      <c r="T14" s="397"/>
      <c r="U14" s="39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378"/>
      <c r="AK14" s="378"/>
      <c r="AL14" s="378"/>
      <c r="AM14" s="17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8"/>
    </row>
    <row r="15" spans="1:58" ht="18" customHeight="1">
      <c r="A15" s="505"/>
      <c r="B15" s="564" t="s">
        <v>39</v>
      </c>
      <c r="C15" s="535" t="s">
        <v>23</v>
      </c>
      <c r="D15" s="6" t="s">
        <v>17</v>
      </c>
      <c r="E15" s="157">
        <v>0</v>
      </c>
      <c r="F15" s="378"/>
      <c r="G15" s="378"/>
      <c r="H15" s="378"/>
      <c r="I15" s="378"/>
      <c r="J15" s="378"/>
      <c r="K15" s="378"/>
      <c r="L15" s="378"/>
      <c r="M15" s="378"/>
      <c r="N15" s="378"/>
      <c r="O15" s="378" t="s">
        <v>75</v>
      </c>
      <c r="P15" s="378" t="s">
        <v>75</v>
      </c>
      <c r="Q15" s="378">
        <v>2</v>
      </c>
      <c r="R15" s="378">
        <v>2</v>
      </c>
      <c r="S15" s="397"/>
      <c r="T15" s="397"/>
      <c r="U15" s="397"/>
      <c r="V15" s="157"/>
      <c r="W15" s="157"/>
      <c r="X15" s="157"/>
      <c r="Y15" s="157"/>
      <c r="Z15" s="157"/>
      <c r="AA15" s="157"/>
      <c r="AB15" s="157">
        <v>2</v>
      </c>
      <c r="AC15" s="157">
        <v>2</v>
      </c>
      <c r="AD15" s="157"/>
      <c r="AE15" s="157"/>
      <c r="AF15" s="157"/>
      <c r="AG15" s="157"/>
      <c r="AH15" s="157"/>
      <c r="AI15" s="157"/>
      <c r="AJ15" s="157"/>
      <c r="AK15" s="378"/>
      <c r="AL15" s="378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8">
        <v>8</v>
      </c>
    </row>
    <row r="16" spans="1:58" ht="16.5" customHeight="1">
      <c r="A16" s="505"/>
      <c r="B16" s="563"/>
      <c r="C16" s="512"/>
      <c r="D16" s="6" t="s">
        <v>21</v>
      </c>
      <c r="E16" s="157">
        <v>0</v>
      </c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97"/>
      <c r="T16" s="397"/>
      <c r="U16" s="397"/>
      <c r="V16" s="378"/>
      <c r="W16" s="378"/>
      <c r="X16" s="378"/>
      <c r="Y16" s="378"/>
      <c r="Z16" s="378"/>
      <c r="AA16" s="378"/>
      <c r="AB16" s="378"/>
      <c r="AC16" s="378"/>
      <c r="AD16" s="378"/>
      <c r="AE16" s="378"/>
      <c r="AF16" s="378"/>
      <c r="AG16" s="378"/>
      <c r="AH16" s="378"/>
      <c r="AI16" s="378"/>
      <c r="AJ16" s="378"/>
      <c r="AK16" s="378"/>
      <c r="AL16" s="378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8"/>
    </row>
    <row r="17" spans="1:58" ht="17.25" customHeight="1">
      <c r="A17" s="505"/>
      <c r="B17" s="566" t="s">
        <v>40</v>
      </c>
      <c r="C17" s="565" t="s">
        <v>25</v>
      </c>
      <c r="D17" s="6" t="s">
        <v>17</v>
      </c>
      <c r="E17" s="157">
        <v>0</v>
      </c>
      <c r="F17" s="378"/>
      <c r="G17" s="378"/>
      <c r="H17" s="378"/>
      <c r="I17" s="378"/>
      <c r="J17" s="378"/>
      <c r="K17" s="378"/>
      <c r="L17" s="378"/>
      <c r="M17" s="378"/>
      <c r="N17" s="378"/>
      <c r="O17" s="378" t="s">
        <v>75</v>
      </c>
      <c r="P17" s="378" t="s">
        <v>75</v>
      </c>
      <c r="Q17" s="378">
        <v>2</v>
      </c>
      <c r="R17" s="378">
        <v>2</v>
      </c>
      <c r="S17" s="397"/>
      <c r="T17" s="397"/>
      <c r="U17" s="397"/>
      <c r="V17" s="378"/>
      <c r="W17" s="378"/>
      <c r="X17" s="378"/>
      <c r="Y17" s="378"/>
      <c r="Z17" s="378"/>
      <c r="AA17" s="378"/>
      <c r="AB17" s="378">
        <v>2</v>
      </c>
      <c r="AC17" s="378">
        <v>2</v>
      </c>
      <c r="AD17" s="378"/>
      <c r="AE17" s="378"/>
      <c r="AF17" s="378"/>
      <c r="AG17" s="378"/>
      <c r="AH17" s="378"/>
      <c r="AI17" s="378"/>
      <c r="AJ17" s="378"/>
      <c r="AK17" s="378"/>
      <c r="AL17" s="378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8">
        <v>8</v>
      </c>
    </row>
    <row r="18" spans="1:58" ht="16.5" customHeight="1">
      <c r="A18" s="505"/>
      <c r="B18" s="563"/>
      <c r="C18" s="512"/>
      <c r="D18" s="6" t="s">
        <v>21</v>
      </c>
      <c r="E18" s="157">
        <v>0</v>
      </c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97"/>
      <c r="T18" s="397"/>
      <c r="U18" s="397"/>
      <c r="V18" s="378"/>
      <c r="W18" s="378"/>
      <c r="X18" s="378"/>
      <c r="Y18" s="378"/>
      <c r="Z18" s="378"/>
      <c r="AA18" s="378"/>
      <c r="AB18" s="378"/>
      <c r="AC18" s="378"/>
      <c r="AD18" s="378"/>
      <c r="AE18" s="378"/>
      <c r="AF18" s="378"/>
      <c r="AG18" s="378"/>
      <c r="AH18" s="378"/>
      <c r="AI18" s="378"/>
      <c r="AJ18" s="378"/>
      <c r="AK18" s="378"/>
      <c r="AL18" s="378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8"/>
    </row>
    <row r="19" spans="1:58" ht="16.5" customHeight="1">
      <c r="A19" s="505"/>
      <c r="B19" s="533" t="s">
        <v>41</v>
      </c>
      <c r="C19" s="528" t="s">
        <v>106</v>
      </c>
      <c r="D19" s="16" t="s">
        <v>17</v>
      </c>
      <c r="E19" s="151"/>
      <c r="F19" s="17"/>
      <c r="G19" s="150"/>
      <c r="H19" s="17"/>
      <c r="I19" s="17"/>
      <c r="J19" s="391"/>
      <c r="K19" s="391"/>
      <c r="L19" s="391"/>
      <c r="M19" s="391"/>
      <c r="N19" s="391"/>
      <c r="O19" s="391"/>
      <c r="P19" s="391"/>
      <c r="Q19" s="804"/>
      <c r="R19" s="804"/>
      <c r="S19" s="397"/>
      <c r="T19" s="397"/>
      <c r="U19" s="397"/>
      <c r="V19" s="391"/>
      <c r="W19" s="391"/>
      <c r="X19" s="391"/>
      <c r="Y19" s="391"/>
      <c r="Z19" s="391"/>
      <c r="AA19" s="391"/>
      <c r="AB19" s="391"/>
      <c r="AC19" s="391"/>
      <c r="AD19" s="391"/>
      <c r="AE19" s="391"/>
      <c r="AF19" s="391"/>
      <c r="AG19" s="391"/>
      <c r="AH19" s="391"/>
      <c r="AI19" s="391"/>
      <c r="AJ19" s="391"/>
      <c r="AK19" s="391"/>
      <c r="AL19" s="391"/>
      <c r="AM19" s="391"/>
      <c r="AN19" s="391"/>
      <c r="AO19" s="391"/>
      <c r="AP19" s="391"/>
      <c r="AQ19" s="391"/>
      <c r="AR19" s="391"/>
      <c r="AS19" s="391"/>
      <c r="AT19" s="391"/>
      <c r="AU19" s="391"/>
      <c r="AV19" s="391"/>
      <c r="AW19" s="391"/>
      <c r="AX19" s="391"/>
      <c r="AY19" s="391"/>
      <c r="AZ19" s="391"/>
      <c r="BA19" s="391"/>
      <c r="BB19" s="391"/>
      <c r="BC19" s="391"/>
      <c r="BD19" s="391"/>
      <c r="BE19" s="391"/>
      <c r="BF19" s="392"/>
    </row>
    <row r="20" spans="1:58" ht="15.75" customHeight="1">
      <c r="A20" s="505"/>
      <c r="B20" s="534"/>
      <c r="C20" s="529"/>
      <c r="D20" s="16" t="s">
        <v>21</v>
      </c>
      <c r="E20" s="151"/>
      <c r="F20" s="17"/>
      <c r="G20" s="17"/>
      <c r="H20" s="17"/>
      <c r="I20" s="17"/>
      <c r="J20" s="391"/>
      <c r="K20" s="391"/>
      <c r="L20" s="391"/>
      <c r="M20" s="391"/>
      <c r="N20" s="391"/>
      <c r="O20" s="391"/>
      <c r="P20" s="391"/>
      <c r="Q20" s="804"/>
      <c r="R20" s="804"/>
      <c r="S20" s="397"/>
      <c r="T20" s="397"/>
      <c r="U20" s="397"/>
      <c r="V20" s="391"/>
      <c r="W20" s="391"/>
      <c r="X20" s="391"/>
      <c r="Y20" s="391"/>
      <c r="Z20" s="391"/>
      <c r="AA20" s="391"/>
      <c r="AB20" s="391"/>
      <c r="AC20" s="391"/>
      <c r="AD20" s="391"/>
      <c r="AE20" s="391"/>
      <c r="AF20" s="391"/>
      <c r="AG20" s="391"/>
      <c r="AH20" s="391"/>
      <c r="AI20" s="391"/>
      <c r="AJ20" s="391"/>
      <c r="AK20" s="391"/>
      <c r="AL20" s="391"/>
      <c r="AM20" s="391"/>
      <c r="AN20" s="391"/>
      <c r="AO20" s="391"/>
      <c r="AP20" s="391"/>
      <c r="AQ20" s="391"/>
      <c r="AR20" s="391"/>
      <c r="AS20" s="391"/>
      <c r="AT20" s="391"/>
      <c r="AU20" s="391"/>
      <c r="AV20" s="391"/>
      <c r="AW20" s="391"/>
      <c r="AX20" s="391"/>
      <c r="AY20" s="391"/>
      <c r="AZ20" s="391"/>
      <c r="BA20" s="396"/>
      <c r="BB20" s="391"/>
      <c r="BC20" s="391"/>
      <c r="BD20" s="391"/>
      <c r="BE20" s="391"/>
      <c r="BF20" s="392"/>
    </row>
    <row r="21" spans="1:58" ht="20.25" customHeight="1">
      <c r="A21" s="505"/>
      <c r="B21" s="510" t="s">
        <v>43</v>
      </c>
      <c r="C21" s="511" t="s">
        <v>153</v>
      </c>
      <c r="D21" s="6" t="s">
        <v>17</v>
      </c>
      <c r="E21" s="157">
        <v>0</v>
      </c>
      <c r="F21" s="157"/>
      <c r="G21" s="157"/>
      <c r="H21" s="157"/>
      <c r="I21" s="157"/>
      <c r="J21" s="378"/>
      <c r="K21" s="378"/>
      <c r="L21" s="172"/>
      <c r="M21" s="172"/>
      <c r="N21" s="172"/>
      <c r="O21" s="172"/>
      <c r="P21" s="172"/>
      <c r="Q21" s="378"/>
      <c r="R21" s="378"/>
      <c r="S21" s="397"/>
      <c r="T21" s="397"/>
      <c r="U21" s="397"/>
      <c r="V21" s="157"/>
      <c r="W21" s="157"/>
      <c r="X21" s="157"/>
      <c r="Y21" s="157"/>
      <c r="Z21" s="157"/>
      <c r="AA21" s="157"/>
      <c r="AB21" s="157">
        <v>1</v>
      </c>
      <c r="AC21" s="157">
        <v>1</v>
      </c>
      <c r="AD21" s="157"/>
      <c r="AE21" s="157"/>
      <c r="AF21" s="157"/>
      <c r="AG21" s="157"/>
      <c r="AH21" s="157"/>
      <c r="AI21" s="157"/>
      <c r="AJ21" s="157"/>
      <c r="AK21" s="378"/>
      <c r="AL21" s="378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8">
        <v>2</v>
      </c>
    </row>
    <row r="22" spans="1:58" ht="15" customHeight="1">
      <c r="A22" s="505"/>
      <c r="B22" s="578"/>
      <c r="C22" s="513"/>
      <c r="D22" s="6" t="s">
        <v>21</v>
      </c>
      <c r="E22" s="157">
        <v>0</v>
      </c>
      <c r="F22" s="157"/>
      <c r="G22" s="157"/>
      <c r="H22" s="157"/>
      <c r="I22" s="157"/>
      <c r="J22" s="378"/>
      <c r="K22" s="378"/>
      <c r="L22" s="157"/>
      <c r="M22" s="157"/>
      <c r="N22" s="157"/>
      <c r="O22" s="157"/>
      <c r="P22" s="157"/>
      <c r="Q22" s="378"/>
      <c r="R22" s="378"/>
      <c r="S22" s="397"/>
      <c r="T22" s="397"/>
      <c r="U22" s="39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378"/>
      <c r="AL22" s="378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8"/>
    </row>
    <row r="23" spans="1:58" ht="20.25" customHeight="1">
      <c r="A23" s="505"/>
      <c r="B23" s="510" t="s">
        <v>163</v>
      </c>
      <c r="C23" s="511" t="s">
        <v>164</v>
      </c>
      <c r="D23" s="6" t="s">
        <v>17</v>
      </c>
      <c r="E23" s="157">
        <v>0</v>
      </c>
      <c r="F23" s="157"/>
      <c r="G23" s="157"/>
      <c r="H23" s="157"/>
      <c r="I23" s="157"/>
      <c r="J23" s="378"/>
      <c r="K23" s="378"/>
      <c r="L23" s="157"/>
      <c r="M23" s="157"/>
      <c r="N23" s="157"/>
      <c r="O23" s="157" t="s">
        <v>75</v>
      </c>
      <c r="P23" s="157" t="s">
        <v>75</v>
      </c>
      <c r="Q23" s="378">
        <v>4</v>
      </c>
      <c r="R23" s="378">
        <v>4</v>
      </c>
      <c r="S23" s="397"/>
      <c r="T23" s="397"/>
      <c r="U23" s="397"/>
      <c r="V23" s="157"/>
      <c r="W23" s="157"/>
      <c r="X23" s="157"/>
      <c r="Y23" s="157"/>
      <c r="Z23" s="157"/>
      <c r="AA23" s="157"/>
      <c r="AB23" s="157">
        <v>4</v>
      </c>
      <c r="AC23" s="157">
        <v>4</v>
      </c>
      <c r="AD23" s="157"/>
      <c r="AE23" s="157"/>
      <c r="AF23" s="157"/>
      <c r="AG23" s="157"/>
      <c r="AH23" s="157"/>
      <c r="AI23" s="157"/>
      <c r="AJ23" s="157"/>
      <c r="AK23" s="378"/>
      <c r="AL23" s="378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8">
        <v>16</v>
      </c>
    </row>
    <row r="24" spans="1:58" ht="12.75" customHeight="1">
      <c r="A24" s="505"/>
      <c r="B24" s="498"/>
      <c r="C24" s="512"/>
      <c r="D24" s="6" t="s">
        <v>21</v>
      </c>
      <c r="E24" s="157">
        <v>0</v>
      </c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378"/>
      <c r="R24" s="378"/>
      <c r="S24" s="397"/>
      <c r="T24" s="397"/>
      <c r="U24" s="39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378"/>
      <c r="AL24" s="378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8"/>
    </row>
    <row r="25" spans="1:58">
      <c r="A25" s="505"/>
      <c r="B25" s="533" t="s">
        <v>18</v>
      </c>
      <c r="C25" s="528" t="s">
        <v>27</v>
      </c>
      <c r="D25" s="16" t="s">
        <v>17</v>
      </c>
      <c r="E25" s="178"/>
      <c r="F25" s="17"/>
      <c r="G25" s="17"/>
      <c r="H25" s="17"/>
      <c r="I25" s="17"/>
      <c r="J25" s="391"/>
      <c r="K25" s="391"/>
      <c r="L25" s="391"/>
      <c r="M25" s="391"/>
      <c r="N25" s="391"/>
      <c r="O25" s="391"/>
      <c r="P25" s="391"/>
      <c r="Q25" s="804"/>
      <c r="R25" s="804"/>
      <c r="S25" s="397"/>
      <c r="T25" s="397"/>
      <c r="U25" s="397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391"/>
      <c r="AH25" s="391"/>
      <c r="AI25" s="391"/>
      <c r="AJ25" s="391"/>
      <c r="AK25" s="391"/>
      <c r="AL25" s="391"/>
      <c r="AM25" s="391"/>
      <c r="AN25" s="391"/>
      <c r="AO25" s="391"/>
      <c r="AP25" s="391"/>
      <c r="AQ25" s="391"/>
      <c r="AR25" s="391"/>
      <c r="AS25" s="391"/>
      <c r="AT25" s="391"/>
      <c r="AU25" s="391"/>
      <c r="AV25" s="391"/>
      <c r="AW25" s="391"/>
      <c r="AX25" s="391"/>
      <c r="AY25" s="391"/>
      <c r="AZ25" s="391"/>
      <c r="BA25" s="391"/>
      <c r="BB25" s="391"/>
      <c r="BC25" s="391"/>
      <c r="BD25" s="391"/>
      <c r="BE25" s="391"/>
      <c r="BF25" s="392"/>
    </row>
    <row r="26" spans="1:58">
      <c r="A26" s="505"/>
      <c r="B26" s="534"/>
      <c r="C26" s="529"/>
      <c r="D26" s="16" t="s">
        <v>21</v>
      </c>
      <c r="E26" s="178"/>
      <c r="F26" s="17"/>
      <c r="G26" s="17"/>
      <c r="H26" s="17"/>
      <c r="I26" s="17"/>
      <c r="J26" s="391"/>
      <c r="K26" s="391"/>
      <c r="L26" s="391"/>
      <c r="M26" s="391"/>
      <c r="N26" s="391"/>
      <c r="O26" s="391"/>
      <c r="P26" s="391"/>
      <c r="Q26" s="804"/>
      <c r="R26" s="804"/>
      <c r="S26" s="397"/>
      <c r="T26" s="397"/>
      <c r="U26" s="397"/>
      <c r="V26" s="391"/>
      <c r="W26" s="391"/>
      <c r="X26" s="391"/>
      <c r="Y26" s="391"/>
      <c r="Z26" s="391"/>
      <c r="AA26" s="391"/>
      <c r="AB26" s="391"/>
      <c r="AC26" s="391"/>
      <c r="AD26" s="391"/>
      <c r="AE26" s="391"/>
      <c r="AF26" s="391"/>
      <c r="AG26" s="391"/>
      <c r="AH26" s="391"/>
      <c r="AI26" s="391"/>
      <c r="AJ26" s="391"/>
      <c r="AK26" s="391"/>
      <c r="AL26" s="391"/>
      <c r="AM26" s="391"/>
      <c r="AN26" s="391"/>
      <c r="AO26" s="391"/>
      <c r="AP26" s="391"/>
      <c r="AQ26" s="391"/>
      <c r="AR26" s="391"/>
      <c r="AS26" s="391"/>
      <c r="AT26" s="391"/>
      <c r="AU26" s="391"/>
      <c r="AV26" s="391"/>
      <c r="AW26" s="391"/>
      <c r="AX26" s="391"/>
      <c r="AY26" s="391"/>
      <c r="AZ26" s="391"/>
      <c r="BA26" s="391"/>
      <c r="BB26" s="391"/>
      <c r="BC26" s="391"/>
      <c r="BD26" s="391"/>
      <c r="BE26" s="391"/>
      <c r="BF26" s="392"/>
    </row>
    <row r="27" spans="1:58">
      <c r="A27" s="505"/>
      <c r="B27" s="567" t="s">
        <v>212</v>
      </c>
      <c r="C27" s="569" t="s">
        <v>44</v>
      </c>
      <c r="D27" s="4" t="s">
        <v>17</v>
      </c>
      <c r="E27" s="176"/>
      <c r="F27" s="15"/>
      <c r="G27" s="15"/>
      <c r="H27" s="15"/>
      <c r="I27" s="15"/>
      <c r="J27" s="470"/>
      <c r="K27" s="470"/>
      <c r="L27" s="383"/>
      <c r="M27" s="383"/>
      <c r="N27" s="15"/>
      <c r="O27" s="15"/>
      <c r="P27" s="15"/>
      <c r="Q27" s="383"/>
      <c r="R27" s="383"/>
      <c r="S27" s="397"/>
      <c r="T27" s="397"/>
      <c r="U27" s="397"/>
      <c r="V27" s="383"/>
      <c r="W27" s="383"/>
      <c r="X27" s="15"/>
      <c r="Y27" s="15"/>
      <c r="Z27" s="15"/>
      <c r="AA27" s="15"/>
      <c r="AB27" s="15"/>
      <c r="AC27" s="15"/>
      <c r="AD27" s="15"/>
      <c r="AE27" s="15"/>
      <c r="AF27" s="15"/>
      <c r="AG27" s="383"/>
      <c r="AH27" s="15"/>
      <c r="AI27" s="383"/>
      <c r="AJ27" s="15"/>
      <c r="AK27" s="15"/>
      <c r="AL27" s="15"/>
      <c r="AM27" s="15"/>
      <c r="AN27" s="15"/>
      <c r="AO27" s="15"/>
      <c r="AP27" s="15"/>
      <c r="AQ27" s="15"/>
      <c r="AR27" s="383"/>
      <c r="AS27" s="383"/>
      <c r="AT27" s="383"/>
      <c r="AU27" s="383"/>
      <c r="AV27" s="383"/>
      <c r="AW27" s="383"/>
      <c r="AX27" s="383"/>
      <c r="AY27" s="383"/>
      <c r="AZ27" s="383"/>
      <c r="BA27" s="383"/>
      <c r="BB27" s="383"/>
      <c r="BC27" s="383"/>
      <c r="BD27" s="383"/>
      <c r="BE27" s="383"/>
      <c r="BF27" s="392"/>
    </row>
    <row r="28" spans="1:58">
      <c r="A28" s="505"/>
      <c r="B28" s="568"/>
      <c r="C28" s="570"/>
      <c r="D28" s="4" t="s">
        <v>21</v>
      </c>
      <c r="E28" s="176"/>
      <c r="F28" s="15"/>
      <c r="G28" s="15"/>
      <c r="H28" s="15"/>
      <c r="I28" s="15"/>
      <c r="J28" s="470"/>
      <c r="K28" s="470"/>
      <c r="L28" s="383"/>
      <c r="M28" s="383"/>
      <c r="N28" s="15"/>
      <c r="O28" s="15"/>
      <c r="P28" s="15"/>
      <c r="Q28" s="383"/>
      <c r="R28" s="383"/>
      <c r="S28" s="397"/>
      <c r="T28" s="397"/>
      <c r="U28" s="397"/>
      <c r="V28" s="383"/>
      <c r="W28" s="383"/>
      <c r="X28" s="15"/>
      <c r="Y28" s="15"/>
      <c r="Z28" s="15"/>
      <c r="AA28" s="15"/>
      <c r="AB28" s="15"/>
      <c r="AC28" s="15"/>
      <c r="AD28" s="15"/>
      <c r="AE28" s="15"/>
      <c r="AF28" s="15"/>
      <c r="AG28" s="383"/>
      <c r="AH28" s="15"/>
      <c r="AI28" s="383"/>
      <c r="AJ28" s="15"/>
      <c r="AK28" s="15"/>
      <c r="AL28" s="15"/>
      <c r="AM28" s="15"/>
      <c r="AN28" s="15"/>
      <c r="AO28" s="15"/>
      <c r="AP28" s="15"/>
      <c r="AQ28" s="15"/>
      <c r="AR28" s="383"/>
      <c r="AS28" s="383"/>
      <c r="AT28" s="383"/>
      <c r="AU28" s="383"/>
      <c r="AV28" s="383"/>
      <c r="AW28" s="383"/>
      <c r="AX28" s="383"/>
      <c r="AY28" s="383"/>
      <c r="AZ28" s="383"/>
      <c r="BA28" s="383"/>
      <c r="BB28" s="383"/>
      <c r="BC28" s="383"/>
      <c r="BD28" s="383"/>
      <c r="BE28" s="383"/>
      <c r="BF28" s="392"/>
    </row>
    <row r="29" spans="1:58">
      <c r="A29" s="505"/>
      <c r="B29" s="499" t="s">
        <v>46</v>
      </c>
      <c r="C29" s="518" t="s">
        <v>65</v>
      </c>
      <c r="D29" s="6" t="s">
        <v>17</v>
      </c>
      <c r="E29" s="157">
        <v>0</v>
      </c>
      <c r="F29" s="157"/>
      <c r="G29" s="157"/>
      <c r="H29" s="157"/>
      <c r="I29" s="157"/>
      <c r="J29" s="378"/>
      <c r="K29" s="378"/>
      <c r="L29" s="157"/>
      <c r="M29" s="157"/>
      <c r="N29" s="157"/>
      <c r="O29" s="157" t="s">
        <v>75</v>
      </c>
      <c r="P29" s="157" t="s">
        <v>75</v>
      </c>
      <c r="Q29" s="378">
        <v>3</v>
      </c>
      <c r="R29" s="378">
        <v>3</v>
      </c>
      <c r="S29" s="397"/>
      <c r="T29" s="397"/>
      <c r="U29" s="397"/>
      <c r="V29" s="157"/>
      <c r="W29" s="157"/>
      <c r="X29" s="157"/>
      <c r="Y29" s="157"/>
      <c r="Z29" s="157"/>
      <c r="AA29" s="157"/>
      <c r="AB29" s="157">
        <v>3</v>
      </c>
      <c r="AC29" s="157">
        <v>3</v>
      </c>
      <c r="AD29" s="157"/>
      <c r="AE29" s="157"/>
      <c r="AF29" s="157"/>
      <c r="AG29" s="157"/>
      <c r="AH29" s="157"/>
      <c r="AI29" s="157"/>
      <c r="AJ29" s="157"/>
      <c r="AK29" s="378"/>
      <c r="AL29" s="378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392">
        <v>12</v>
      </c>
    </row>
    <row r="30" spans="1:58">
      <c r="A30" s="505"/>
      <c r="B30" s="562"/>
      <c r="C30" s="519"/>
      <c r="D30" s="6" t="s">
        <v>21</v>
      </c>
      <c r="E30" s="157">
        <v>0</v>
      </c>
      <c r="F30" s="157"/>
      <c r="G30" s="157"/>
      <c r="H30" s="157"/>
      <c r="I30" s="157"/>
      <c r="J30" s="378"/>
      <c r="K30" s="378"/>
      <c r="L30" s="157"/>
      <c r="M30" s="157"/>
      <c r="N30" s="157"/>
      <c r="O30" s="157"/>
      <c r="P30" s="157"/>
      <c r="Q30" s="378"/>
      <c r="R30" s="378"/>
      <c r="S30" s="397"/>
      <c r="T30" s="397"/>
      <c r="U30" s="39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378"/>
      <c r="AL30" s="378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392"/>
    </row>
    <row r="31" spans="1:58">
      <c r="A31" s="505"/>
      <c r="B31" s="499" t="s">
        <v>47</v>
      </c>
      <c r="C31" s="518" t="s">
        <v>64</v>
      </c>
      <c r="D31" s="6" t="s">
        <v>17</v>
      </c>
      <c r="E31" s="157">
        <v>0</v>
      </c>
      <c r="F31" s="157"/>
      <c r="G31" s="157"/>
      <c r="H31" s="157"/>
      <c r="I31" s="157"/>
      <c r="J31" s="378"/>
      <c r="K31" s="378"/>
      <c r="L31" s="157"/>
      <c r="M31" s="157"/>
      <c r="N31" s="157"/>
      <c r="O31" s="157" t="s">
        <v>75</v>
      </c>
      <c r="P31" s="157" t="s">
        <v>75</v>
      </c>
      <c r="Q31" s="378">
        <v>5</v>
      </c>
      <c r="R31" s="378">
        <v>5</v>
      </c>
      <c r="S31" s="397"/>
      <c r="T31" s="397"/>
      <c r="U31" s="397"/>
      <c r="V31" s="157"/>
      <c r="W31" s="157"/>
      <c r="X31" s="157"/>
      <c r="Y31" s="157"/>
      <c r="Z31" s="157"/>
      <c r="AA31" s="157"/>
      <c r="AB31" s="157">
        <v>3</v>
      </c>
      <c r="AC31" s="157">
        <v>3</v>
      </c>
      <c r="AD31" s="157"/>
      <c r="AE31" s="157"/>
      <c r="AF31" s="157"/>
      <c r="AG31" s="157"/>
      <c r="AH31" s="157"/>
      <c r="AI31" s="157"/>
      <c r="AJ31" s="157"/>
      <c r="AK31" s="378"/>
      <c r="AL31" s="378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392">
        <v>16</v>
      </c>
    </row>
    <row r="32" spans="1:58">
      <c r="A32" s="505"/>
      <c r="B32" s="498"/>
      <c r="C32" s="512"/>
      <c r="D32" s="6" t="s">
        <v>21</v>
      </c>
      <c r="E32" s="157">
        <v>0</v>
      </c>
      <c r="F32" s="157"/>
      <c r="G32" s="157"/>
      <c r="H32" s="157"/>
      <c r="I32" s="157"/>
      <c r="J32" s="378"/>
      <c r="K32" s="378"/>
      <c r="L32" s="157"/>
      <c r="M32" s="157"/>
      <c r="N32" s="157"/>
      <c r="O32" s="157"/>
      <c r="P32" s="157"/>
      <c r="Q32" s="378"/>
      <c r="R32" s="378"/>
      <c r="S32" s="397"/>
      <c r="T32" s="397"/>
      <c r="U32" s="39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378"/>
      <c r="AL32" s="378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392"/>
    </row>
    <row r="33" spans="1:58">
      <c r="A33" s="505"/>
      <c r="B33" s="499" t="s">
        <v>49</v>
      </c>
      <c r="C33" s="518" t="s">
        <v>184</v>
      </c>
      <c r="D33" s="6" t="s">
        <v>17</v>
      </c>
      <c r="E33" s="157">
        <v>0</v>
      </c>
      <c r="F33" s="157"/>
      <c r="G33" s="157"/>
      <c r="H33" s="157"/>
      <c r="I33" s="157"/>
      <c r="J33" s="378"/>
      <c r="K33" s="378"/>
      <c r="L33" s="157"/>
      <c r="M33" s="157"/>
      <c r="N33" s="157"/>
      <c r="O33" s="157" t="s">
        <v>75</v>
      </c>
      <c r="P33" s="157" t="s">
        <v>75</v>
      </c>
      <c r="Q33" s="378">
        <v>1</v>
      </c>
      <c r="R33" s="378">
        <v>1</v>
      </c>
      <c r="S33" s="397"/>
      <c r="T33" s="397"/>
      <c r="U33" s="397"/>
      <c r="V33" s="157"/>
      <c r="W33" s="157"/>
      <c r="X33" s="157"/>
      <c r="Y33" s="157"/>
      <c r="Z33" s="157"/>
      <c r="AA33" s="157"/>
      <c r="AB33" s="157">
        <v>1</v>
      </c>
      <c r="AC33" s="157">
        <v>1</v>
      </c>
      <c r="AD33" s="157"/>
      <c r="AE33" s="157"/>
      <c r="AF33" s="157"/>
      <c r="AG33" s="157"/>
      <c r="AH33" s="157"/>
      <c r="AI33" s="157"/>
      <c r="AJ33" s="157"/>
      <c r="AK33" s="378"/>
      <c r="AL33" s="378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392"/>
    </row>
    <row r="34" spans="1:58" ht="17.25" customHeight="1">
      <c r="A34" s="505"/>
      <c r="B34" s="498"/>
      <c r="C34" s="512"/>
      <c r="D34" s="6" t="s">
        <v>21</v>
      </c>
      <c r="E34" s="157">
        <v>0</v>
      </c>
      <c r="F34" s="157"/>
      <c r="G34" s="157"/>
      <c r="H34" s="157"/>
      <c r="I34" s="157"/>
      <c r="J34" s="378"/>
      <c r="K34" s="378"/>
      <c r="L34" s="157"/>
      <c r="M34" s="157"/>
      <c r="N34" s="157"/>
      <c r="O34" s="157"/>
      <c r="P34" s="157"/>
      <c r="Q34" s="378"/>
      <c r="R34" s="378"/>
      <c r="S34" s="397"/>
      <c r="T34" s="397"/>
      <c r="U34" s="39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378"/>
      <c r="AL34" s="378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392"/>
    </row>
    <row r="35" spans="1:58">
      <c r="A35" s="505"/>
      <c r="B35" s="497" t="s">
        <v>51</v>
      </c>
      <c r="C35" s="518" t="s">
        <v>181</v>
      </c>
      <c r="D35" s="6" t="s">
        <v>17</v>
      </c>
      <c r="E35" s="157">
        <v>0</v>
      </c>
      <c r="F35" s="157"/>
      <c r="G35" s="157"/>
      <c r="H35" s="157"/>
      <c r="I35" s="157"/>
      <c r="J35" s="378"/>
      <c r="K35" s="378"/>
      <c r="L35" s="157"/>
      <c r="M35" s="157"/>
      <c r="N35" s="157"/>
      <c r="O35" s="157"/>
      <c r="P35" s="157"/>
      <c r="Q35" s="378"/>
      <c r="R35" s="378"/>
      <c r="S35" s="397"/>
      <c r="T35" s="397"/>
      <c r="U35" s="39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378"/>
      <c r="AL35" s="378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392"/>
    </row>
    <row r="36" spans="1:58" ht="17.25" customHeight="1">
      <c r="A36" s="505"/>
      <c r="B36" s="498"/>
      <c r="C36" s="512"/>
      <c r="D36" s="6" t="s">
        <v>21</v>
      </c>
      <c r="E36" s="157">
        <v>0</v>
      </c>
      <c r="F36" s="157"/>
      <c r="G36" s="157"/>
      <c r="H36" s="157"/>
      <c r="I36" s="157"/>
      <c r="J36" s="378"/>
      <c r="K36" s="378"/>
      <c r="L36" s="378"/>
      <c r="M36" s="378"/>
      <c r="N36" s="378"/>
      <c r="O36" s="378"/>
      <c r="P36" s="378"/>
      <c r="Q36" s="378"/>
      <c r="R36" s="378"/>
      <c r="S36" s="397"/>
      <c r="T36" s="397"/>
      <c r="U36" s="39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378"/>
      <c r="AL36" s="378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392"/>
    </row>
    <row r="37" spans="1:58" ht="21.75" customHeight="1">
      <c r="A37" s="505"/>
      <c r="B37" s="497" t="s">
        <v>187</v>
      </c>
      <c r="C37" s="518" t="s">
        <v>186</v>
      </c>
      <c r="D37" s="6" t="s">
        <v>17</v>
      </c>
      <c r="E37" s="157">
        <v>0</v>
      </c>
      <c r="F37" s="157"/>
      <c r="G37" s="157"/>
      <c r="H37" s="157"/>
      <c r="I37" s="157"/>
      <c r="J37" s="378"/>
      <c r="K37" s="378"/>
      <c r="L37" s="157"/>
      <c r="M37" s="157"/>
      <c r="N37" s="157"/>
      <c r="O37" s="157" t="s">
        <v>75</v>
      </c>
      <c r="P37" s="157" t="s">
        <v>75</v>
      </c>
      <c r="Q37" s="378">
        <v>6</v>
      </c>
      <c r="R37" s="378">
        <v>6</v>
      </c>
      <c r="S37" s="397"/>
      <c r="T37" s="397"/>
      <c r="U37" s="397"/>
      <c r="V37" s="157"/>
      <c r="W37" s="157"/>
      <c r="X37" s="157"/>
      <c r="Y37" s="157"/>
      <c r="Z37" s="157"/>
      <c r="AA37" s="157"/>
      <c r="AB37" s="157">
        <v>3</v>
      </c>
      <c r="AC37" s="157">
        <v>3</v>
      </c>
      <c r="AD37" s="157"/>
      <c r="AE37" s="157"/>
      <c r="AF37" s="157"/>
      <c r="AG37" s="157"/>
      <c r="AH37" s="157"/>
      <c r="AI37" s="157"/>
      <c r="AJ37" s="157"/>
      <c r="AK37" s="378"/>
      <c r="AL37" s="378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392">
        <v>18</v>
      </c>
    </row>
    <row r="38" spans="1:58">
      <c r="A38" s="505"/>
      <c r="B38" s="498"/>
      <c r="C38" s="512"/>
      <c r="D38" s="6" t="s">
        <v>21</v>
      </c>
      <c r="E38" s="157">
        <v>2</v>
      </c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378"/>
      <c r="R38" s="378"/>
      <c r="S38" s="397"/>
      <c r="T38" s="397"/>
      <c r="U38" s="39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378"/>
      <c r="AL38" s="378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392"/>
    </row>
    <row r="39" spans="1:58">
      <c r="A39" s="505"/>
      <c r="B39" s="587" t="s">
        <v>166</v>
      </c>
      <c r="C39" s="518" t="s">
        <v>60</v>
      </c>
      <c r="D39" s="6" t="s">
        <v>17</v>
      </c>
      <c r="E39" s="157">
        <v>0</v>
      </c>
      <c r="F39" s="157"/>
      <c r="G39" s="157"/>
      <c r="H39" s="157"/>
      <c r="I39" s="157"/>
      <c r="J39" s="157"/>
      <c r="K39" s="157"/>
      <c r="L39" s="157"/>
      <c r="M39" s="157"/>
      <c r="N39" s="157"/>
      <c r="O39" s="157" t="s">
        <v>75</v>
      </c>
      <c r="P39" s="157" t="s">
        <v>75</v>
      </c>
      <c r="Q39" s="378">
        <v>2</v>
      </c>
      <c r="R39" s="378">
        <v>2</v>
      </c>
      <c r="S39" s="397"/>
      <c r="T39" s="397"/>
      <c r="U39" s="397"/>
      <c r="V39" s="157"/>
      <c r="W39" s="157"/>
      <c r="X39" s="157"/>
      <c r="Y39" s="157"/>
      <c r="Z39" s="157"/>
      <c r="AA39" s="157"/>
      <c r="AB39" s="157">
        <v>1</v>
      </c>
      <c r="AC39" s="157">
        <v>1</v>
      </c>
      <c r="AD39" s="157"/>
      <c r="AE39" s="157"/>
      <c r="AF39" s="157"/>
      <c r="AG39" s="157"/>
      <c r="AH39" s="157"/>
      <c r="AI39" s="157"/>
      <c r="AJ39" s="157"/>
      <c r="AK39" s="378"/>
      <c r="AL39" s="378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392">
        <v>10</v>
      </c>
    </row>
    <row r="40" spans="1:58" ht="18.75" customHeight="1">
      <c r="A40" s="505"/>
      <c r="B40" s="563"/>
      <c r="C40" s="512"/>
      <c r="D40" s="6" t="s">
        <v>21</v>
      </c>
      <c r="E40" s="157">
        <v>0</v>
      </c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378"/>
      <c r="R40" s="378"/>
      <c r="S40" s="397"/>
      <c r="T40" s="397"/>
      <c r="U40" s="39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378"/>
      <c r="AL40" s="378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392"/>
    </row>
    <row r="41" spans="1:58" ht="19.5" customHeight="1">
      <c r="A41" s="505"/>
      <c r="B41" s="582" t="s">
        <v>213</v>
      </c>
      <c r="C41" s="581" t="s">
        <v>182</v>
      </c>
      <c r="D41" s="6" t="s">
        <v>17</v>
      </c>
      <c r="E41" s="157">
        <v>0</v>
      </c>
      <c r="F41" s="157"/>
      <c r="G41" s="157"/>
      <c r="H41" s="157"/>
      <c r="I41" s="157"/>
      <c r="J41" s="378"/>
      <c r="K41" s="378"/>
      <c r="L41" s="157"/>
      <c r="M41" s="157"/>
      <c r="N41" s="157"/>
      <c r="O41" s="157"/>
      <c r="P41" s="157"/>
      <c r="Q41" s="378"/>
      <c r="R41" s="378"/>
      <c r="S41" s="397"/>
      <c r="T41" s="397"/>
      <c r="U41" s="39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378"/>
      <c r="AL41" s="378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392"/>
    </row>
    <row r="42" spans="1:58" ht="21.75" customHeight="1">
      <c r="A42" s="505"/>
      <c r="B42" s="583"/>
      <c r="C42" s="545"/>
      <c r="D42" s="6" t="s">
        <v>21</v>
      </c>
      <c r="E42" s="157">
        <v>0</v>
      </c>
      <c r="F42" s="157"/>
      <c r="G42" s="157"/>
      <c r="H42" s="157"/>
      <c r="I42" s="157"/>
      <c r="J42" s="378"/>
      <c r="K42" s="378"/>
      <c r="L42" s="157"/>
      <c r="M42" s="3"/>
      <c r="N42" s="3"/>
      <c r="O42" s="3"/>
      <c r="P42" s="3"/>
      <c r="Q42" s="378"/>
      <c r="R42" s="378"/>
      <c r="S42" s="397"/>
      <c r="T42" s="397"/>
      <c r="U42" s="39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378"/>
      <c r="AL42" s="378"/>
      <c r="AM42" s="157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7"/>
      <c r="BD42" s="157"/>
      <c r="BE42" s="157"/>
      <c r="BF42" s="392"/>
    </row>
    <row r="43" spans="1:58">
      <c r="A43" s="505"/>
      <c r="B43" s="584" t="s">
        <v>52</v>
      </c>
      <c r="C43" s="585" t="s">
        <v>53</v>
      </c>
      <c r="D43" s="381" t="s">
        <v>17</v>
      </c>
      <c r="E43" s="382"/>
      <c r="F43" s="383"/>
      <c r="G43" s="383"/>
      <c r="H43" s="383"/>
      <c r="I43" s="383"/>
      <c r="J43" s="470"/>
      <c r="K43" s="470"/>
      <c r="L43" s="383"/>
      <c r="M43" s="383"/>
      <c r="N43" s="383"/>
      <c r="O43" s="383"/>
      <c r="P43" s="383"/>
      <c r="Q43" s="383"/>
      <c r="R43" s="383"/>
      <c r="S43" s="397"/>
      <c r="T43" s="397"/>
      <c r="U43" s="397"/>
      <c r="V43" s="383"/>
      <c r="W43" s="383"/>
      <c r="X43" s="383"/>
      <c r="Y43" s="383"/>
      <c r="Z43" s="383"/>
      <c r="AA43" s="383"/>
      <c r="AB43" s="383"/>
      <c r="AC43" s="383"/>
      <c r="AD43" s="383"/>
      <c r="AE43" s="383"/>
      <c r="AF43" s="383"/>
      <c r="AG43" s="383"/>
      <c r="AH43" s="383"/>
      <c r="AI43" s="383"/>
      <c r="AJ43" s="383"/>
      <c r="AK43" s="383"/>
      <c r="AL43" s="383"/>
      <c r="AM43" s="383"/>
      <c r="AN43" s="383"/>
      <c r="AO43" s="383"/>
      <c r="AP43" s="383"/>
      <c r="AQ43" s="383"/>
      <c r="AR43" s="383"/>
      <c r="AS43" s="383"/>
      <c r="AT43" s="383"/>
      <c r="AU43" s="383"/>
      <c r="AV43" s="383"/>
      <c r="AW43" s="383"/>
      <c r="AX43" s="383"/>
      <c r="AY43" s="383"/>
      <c r="AZ43" s="383"/>
      <c r="BA43" s="383"/>
      <c r="BB43" s="383"/>
      <c r="BC43" s="383"/>
      <c r="BD43" s="383"/>
      <c r="BE43" s="383"/>
      <c r="BF43" s="392"/>
    </row>
    <row r="44" spans="1:58" ht="15" customHeight="1">
      <c r="A44" s="505"/>
      <c r="B44" s="504"/>
      <c r="C44" s="586"/>
      <c r="D44" s="381" t="s">
        <v>21</v>
      </c>
      <c r="E44" s="382"/>
      <c r="F44" s="383"/>
      <c r="G44" s="383"/>
      <c r="H44" s="383"/>
      <c r="I44" s="383"/>
      <c r="J44" s="470"/>
      <c r="K44" s="470"/>
      <c r="L44" s="383"/>
      <c r="M44" s="383"/>
      <c r="N44" s="383"/>
      <c r="O44" s="383"/>
      <c r="P44" s="383"/>
      <c r="Q44" s="383"/>
      <c r="R44" s="383"/>
      <c r="S44" s="397"/>
      <c r="T44" s="397"/>
      <c r="U44" s="397"/>
      <c r="V44" s="383"/>
      <c r="W44" s="383"/>
      <c r="X44" s="383"/>
      <c r="Y44" s="383"/>
      <c r="Z44" s="383"/>
      <c r="AA44" s="383"/>
      <c r="AB44" s="383"/>
      <c r="AC44" s="383"/>
      <c r="AD44" s="383"/>
      <c r="AE44" s="383"/>
      <c r="AF44" s="383"/>
      <c r="AG44" s="383"/>
      <c r="AH44" s="383"/>
      <c r="AI44" s="383"/>
      <c r="AJ44" s="383"/>
      <c r="AK44" s="383"/>
      <c r="AL44" s="383"/>
      <c r="AM44" s="383"/>
      <c r="AN44" s="383"/>
      <c r="AO44" s="383"/>
      <c r="AP44" s="383"/>
      <c r="AQ44" s="383"/>
      <c r="AR44" s="383"/>
      <c r="AS44" s="383"/>
      <c r="AT44" s="383"/>
      <c r="AU44" s="383"/>
      <c r="AV44" s="383"/>
      <c r="AW44" s="383"/>
      <c r="AX44" s="383"/>
      <c r="AY44" s="383"/>
      <c r="AZ44" s="383"/>
      <c r="BA44" s="383"/>
      <c r="BB44" s="383"/>
      <c r="BC44" s="383"/>
      <c r="BD44" s="383"/>
      <c r="BE44" s="383"/>
      <c r="BF44" s="392"/>
    </row>
    <row r="45" spans="1:58" ht="15" customHeight="1">
      <c r="A45" s="505"/>
      <c r="B45" s="573" t="s">
        <v>28</v>
      </c>
      <c r="C45" s="575" t="s">
        <v>167</v>
      </c>
      <c r="D45" s="384" t="s">
        <v>17</v>
      </c>
      <c r="E45" s="385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97"/>
      <c r="T45" s="397"/>
      <c r="U45" s="397"/>
      <c r="V45" s="386"/>
      <c r="W45" s="386"/>
      <c r="X45" s="386"/>
      <c r="Y45" s="386"/>
      <c r="Z45" s="386"/>
      <c r="AA45" s="386"/>
      <c r="AB45" s="386"/>
      <c r="AC45" s="386"/>
      <c r="AD45" s="386"/>
      <c r="AE45" s="386"/>
      <c r="AF45" s="386"/>
      <c r="AG45" s="386"/>
      <c r="AH45" s="386"/>
      <c r="AI45" s="386"/>
      <c r="AJ45" s="386"/>
      <c r="AK45" s="386"/>
      <c r="AL45" s="386"/>
      <c r="AM45" s="386"/>
      <c r="AN45" s="386"/>
      <c r="AO45" s="386"/>
      <c r="AP45" s="386"/>
      <c r="AQ45" s="386"/>
      <c r="AR45" s="386"/>
      <c r="AS45" s="386"/>
      <c r="AT45" s="386"/>
      <c r="AU45" s="386"/>
      <c r="AV45" s="386"/>
      <c r="AW45" s="386"/>
      <c r="AX45" s="386"/>
      <c r="AY45" s="386"/>
      <c r="AZ45" s="386"/>
      <c r="BA45" s="386"/>
      <c r="BB45" s="386"/>
      <c r="BC45" s="386"/>
      <c r="BD45" s="386"/>
      <c r="BE45" s="386"/>
      <c r="BF45" s="392"/>
    </row>
    <row r="46" spans="1:58" ht="48.75" customHeight="1">
      <c r="A46" s="505"/>
      <c r="B46" s="574"/>
      <c r="C46" s="576"/>
      <c r="D46" s="384" t="s">
        <v>21</v>
      </c>
      <c r="E46" s="385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97"/>
      <c r="T46" s="397"/>
      <c r="U46" s="397"/>
      <c r="V46" s="386"/>
      <c r="W46" s="386"/>
      <c r="X46" s="386"/>
      <c r="Y46" s="386"/>
      <c r="Z46" s="386"/>
      <c r="AA46" s="386"/>
      <c r="AB46" s="386"/>
      <c r="AC46" s="386"/>
      <c r="AD46" s="386"/>
      <c r="AE46" s="386"/>
      <c r="AF46" s="386"/>
      <c r="AG46" s="386"/>
      <c r="AH46" s="386"/>
      <c r="AI46" s="386"/>
      <c r="AJ46" s="386"/>
      <c r="AK46" s="386"/>
      <c r="AL46" s="386"/>
      <c r="AM46" s="386"/>
      <c r="AN46" s="386"/>
      <c r="AO46" s="386"/>
      <c r="AP46" s="386"/>
      <c r="AQ46" s="386"/>
      <c r="AR46" s="386"/>
      <c r="AS46" s="386"/>
      <c r="AT46" s="386"/>
      <c r="AU46" s="386"/>
      <c r="AV46" s="386"/>
      <c r="AW46" s="386"/>
      <c r="AX46" s="386"/>
      <c r="AY46" s="386"/>
      <c r="AZ46" s="386"/>
      <c r="BA46" s="386"/>
      <c r="BB46" s="386"/>
      <c r="BC46" s="386"/>
      <c r="BD46" s="386"/>
      <c r="BE46" s="386"/>
      <c r="BF46" s="392"/>
    </row>
    <row r="47" spans="1:58" ht="15" customHeight="1">
      <c r="A47" s="505"/>
      <c r="B47" s="501" t="s">
        <v>195</v>
      </c>
      <c r="C47" s="579" t="s">
        <v>159</v>
      </c>
      <c r="D47" s="379" t="s">
        <v>17</v>
      </c>
      <c r="E47" s="380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397"/>
      <c r="T47" s="397"/>
      <c r="U47" s="397"/>
      <c r="V47" s="157"/>
      <c r="W47" s="157"/>
      <c r="X47" s="157"/>
      <c r="Y47" s="157"/>
      <c r="Z47" s="157"/>
      <c r="AA47" s="157"/>
      <c r="AB47" s="157">
        <v>7</v>
      </c>
      <c r="AC47" s="157">
        <v>7</v>
      </c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392">
        <v>14</v>
      </c>
    </row>
    <row r="48" spans="1:58" ht="23.25" customHeight="1">
      <c r="A48" s="505"/>
      <c r="B48" s="502"/>
      <c r="C48" s="580"/>
      <c r="D48" s="379" t="s">
        <v>21</v>
      </c>
      <c r="E48" s="380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397"/>
      <c r="T48" s="397"/>
      <c r="U48" s="39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392"/>
    </row>
    <row r="49" spans="1:58" ht="15" customHeight="1">
      <c r="A49" s="505"/>
      <c r="B49" s="501" t="s">
        <v>193</v>
      </c>
      <c r="C49" s="581" t="s">
        <v>169</v>
      </c>
      <c r="D49" s="379" t="s">
        <v>17</v>
      </c>
      <c r="E49" s="380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397"/>
      <c r="T49" s="397"/>
      <c r="U49" s="397"/>
      <c r="V49" s="157"/>
      <c r="W49" s="157"/>
      <c r="X49" s="157"/>
      <c r="Y49" s="157"/>
      <c r="Z49" s="157"/>
      <c r="AA49" s="157"/>
      <c r="AB49" s="157">
        <v>7</v>
      </c>
      <c r="AC49" s="157">
        <v>7</v>
      </c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57"/>
      <c r="BE49" s="157"/>
      <c r="BF49" s="392">
        <v>14</v>
      </c>
    </row>
    <row r="50" spans="1:58" ht="27" customHeight="1">
      <c r="A50" s="505"/>
      <c r="B50" s="502"/>
      <c r="C50" s="545"/>
      <c r="D50" s="379" t="s">
        <v>21</v>
      </c>
      <c r="E50" s="380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397"/>
      <c r="T50" s="397"/>
      <c r="U50" s="39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157"/>
      <c r="BC50" s="157"/>
      <c r="BD50" s="157"/>
      <c r="BE50" s="157"/>
      <c r="BF50" s="392"/>
    </row>
    <row r="51" spans="1:58" ht="15" customHeight="1">
      <c r="A51" s="505"/>
      <c r="B51" s="501" t="s">
        <v>194</v>
      </c>
      <c r="C51" s="544" t="s">
        <v>171</v>
      </c>
      <c r="D51" s="379" t="s">
        <v>17</v>
      </c>
      <c r="E51" s="380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397"/>
      <c r="T51" s="397"/>
      <c r="U51" s="397"/>
      <c r="V51" s="157"/>
      <c r="W51" s="157"/>
      <c r="X51" s="157"/>
      <c r="Y51" s="157"/>
      <c r="Z51" s="157"/>
      <c r="AA51" s="157"/>
      <c r="AB51" s="157">
        <v>5</v>
      </c>
      <c r="AC51" s="157">
        <v>5</v>
      </c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57"/>
      <c r="BB51" s="157"/>
      <c r="BC51" s="157"/>
      <c r="BD51" s="157"/>
      <c r="BE51" s="157"/>
      <c r="BF51" s="392">
        <v>10</v>
      </c>
    </row>
    <row r="52" spans="1:58" ht="15" customHeight="1">
      <c r="A52" s="505"/>
      <c r="B52" s="502"/>
      <c r="C52" s="545"/>
      <c r="D52" s="379" t="s">
        <v>21</v>
      </c>
      <c r="E52" s="380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397"/>
      <c r="T52" s="397"/>
      <c r="U52" s="39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57"/>
      <c r="BB52" s="157"/>
      <c r="BC52" s="157"/>
      <c r="BD52" s="157"/>
      <c r="BE52" s="157"/>
      <c r="BF52" s="392"/>
    </row>
    <row r="53" spans="1:58">
      <c r="A53" s="505"/>
      <c r="B53" s="573" t="s">
        <v>56</v>
      </c>
      <c r="C53" s="575" t="s">
        <v>90</v>
      </c>
      <c r="D53" s="12" t="s">
        <v>17</v>
      </c>
      <c r="E53" s="179"/>
      <c r="F53" s="7"/>
      <c r="G53" s="7"/>
      <c r="H53" s="7"/>
      <c r="I53" s="7"/>
      <c r="J53" s="386"/>
      <c r="K53" s="386"/>
      <c r="L53" s="386"/>
      <c r="M53" s="386"/>
      <c r="N53" s="386"/>
      <c r="O53" s="386"/>
      <c r="P53" s="386"/>
      <c r="Q53" s="386"/>
      <c r="R53" s="386"/>
      <c r="S53" s="397"/>
      <c r="T53" s="397"/>
      <c r="U53" s="397"/>
      <c r="V53" s="386"/>
      <c r="W53" s="386"/>
      <c r="X53" s="386"/>
      <c r="Y53" s="386"/>
      <c r="Z53" s="386"/>
      <c r="AA53" s="386"/>
      <c r="AB53" s="386"/>
      <c r="AC53" s="386"/>
      <c r="AD53" s="386"/>
      <c r="AE53" s="386"/>
      <c r="AF53" s="386"/>
      <c r="AG53" s="386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386"/>
      <c r="AT53" s="386"/>
      <c r="AU53" s="386"/>
      <c r="AV53" s="386"/>
      <c r="AW53" s="386"/>
      <c r="AX53" s="386"/>
      <c r="AY53" s="386"/>
      <c r="AZ53" s="386"/>
      <c r="BA53" s="386"/>
      <c r="BB53" s="386"/>
      <c r="BC53" s="386"/>
      <c r="BD53" s="386"/>
      <c r="BE53" s="386"/>
      <c r="BF53" s="392"/>
    </row>
    <row r="54" spans="1:58" ht="24" customHeight="1">
      <c r="A54" s="505"/>
      <c r="B54" s="588"/>
      <c r="C54" s="576"/>
      <c r="D54" s="12" t="s">
        <v>21</v>
      </c>
      <c r="E54" s="179"/>
      <c r="F54" s="7"/>
      <c r="G54" s="7"/>
      <c r="H54" s="7"/>
      <c r="I54" s="7"/>
      <c r="J54" s="386"/>
      <c r="K54" s="386"/>
      <c r="L54" s="386"/>
      <c r="M54" s="386"/>
      <c r="N54" s="386"/>
      <c r="O54" s="386"/>
      <c r="P54" s="386"/>
      <c r="Q54" s="386"/>
      <c r="R54" s="386"/>
      <c r="S54" s="397"/>
      <c r="T54" s="397"/>
      <c r="U54" s="397"/>
      <c r="V54" s="386"/>
      <c r="W54" s="386"/>
      <c r="X54" s="386"/>
      <c r="Y54" s="386"/>
      <c r="Z54" s="386"/>
      <c r="AA54" s="386"/>
      <c r="AB54" s="386"/>
      <c r="AC54" s="386"/>
      <c r="AD54" s="386"/>
      <c r="AE54" s="386"/>
      <c r="AF54" s="386"/>
      <c r="AG54" s="386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386"/>
      <c r="AT54" s="386"/>
      <c r="AU54" s="386"/>
      <c r="AV54" s="386"/>
      <c r="AW54" s="386"/>
      <c r="AX54" s="386"/>
      <c r="AY54" s="386"/>
      <c r="AZ54" s="386"/>
      <c r="BA54" s="386"/>
      <c r="BB54" s="386"/>
      <c r="BC54" s="386"/>
      <c r="BD54" s="386"/>
      <c r="BE54" s="386"/>
      <c r="BF54" s="392"/>
    </row>
    <row r="55" spans="1:58">
      <c r="A55" s="505"/>
      <c r="B55" s="501" t="s">
        <v>157</v>
      </c>
      <c r="C55" s="571" t="s">
        <v>159</v>
      </c>
      <c r="D55" s="6" t="s">
        <v>17</v>
      </c>
      <c r="E55" s="157">
        <v>0</v>
      </c>
      <c r="F55" s="157"/>
      <c r="G55" s="157"/>
      <c r="H55" s="157"/>
      <c r="I55" s="157"/>
      <c r="J55" s="157"/>
      <c r="K55" s="157"/>
      <c r="L55" s="157"/>
      <c r="M55" s="157"/>
      <c r="N55" s="157"/>
      <c r="O55" s="157" t="s">
        <v>75</v>
      </c>
      <c r="P55" s="157" t="s">
        <v>75</v>
      </c>
      <c r="Q55" s="378">
        <v>8</v>
      </c>
      <c r="R55" s="378">
        <v>9</v>
      </c>
      <c r="S55" s="397"/>
      <c r="T55" s="397"/>
      <c r="U55" s="39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  <c r="BA55" s="157"/>
      <c r="BB55" s="157"/>
      <c r="BC55" s="157"/>
      <c r="BD55" s="157"/>
      <c r="BE55" s="157"/>
      <c r="BF55" s="392">
        <v>17</v>
      </c>
    </row>
    <row r="56" spans="1:58" ht="15" customHeight="1">
      <c r="A56" s="505"/>
      <c r="B56" s="498"/>
      <c r="C56" s="572"/>
      <c r="D56" s="6" t="s">
        <v>21</v>
      </c>
      <c r="E56" s="157">
        <v>0</v>
      </c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378"/>
      <c r="R56" s="378"/>
      <c r="S56" s="397"/>
      <c r="T56" s="397"/>
      <c r="U56" s="39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  <c r="BA56" s="157"/>
      <c r="BB56" s="157"/>
      <c r="BC56" s="157"/>
      <c r="BD56" s="157"/>
      <c r="BE56" s="157"/>
      <c r="BF56" s="392"/>
    </row>
    <row r="57" spans="1:58">
      <c r="A57" s="505"/>
      <c r="B57" s="501" t="s">
        <v>160</v>
      </c>
      <c r="C57" s="520" t="s">
        <v>161</v>
      </c>
      <c r="D57" s="6" t="s">
        <v>17</v>
      </c>
      <c r="E57" s="157">
        <v>0</v>
      </c>
      <c r="F57" s="157"/>
      <c r="G57" s="157"/>
      <c r="H57" s="157"/>
      <c r="I57" s="157"/>
      <c r="J57" s="157"/>
      <c r="K57" s="157"/>
      <c r="L57" s="157"/>
      <c r="M57" s="157"/>
      <c r="N57" s="157"/>
      <c r="O57" s="157" t="s">
        <v>75</v>
      </c>
      <c r="P57" s="157" t="s">
        <v>75</v>
      </c>
      <c r="Q57" s="378">
        <v>7</v>
      </c>
      <c r="R57" s="378">
        <v>6</v>
      </c>
      <c r="S57" s="397"/>
      <c r="T57" s="397"/>
      <c r="U57" s="39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  <c r="BA57" s="157"/>
      <c r="BB57" s="157"/>
      <c r="BC57" s="157"/>
      <c r="BD57" s="157"/>
      <c r="BE57" s="157"/>
      <c r="BF57" s="392">
        <v>13</v>
      </c>
    </row>
    <row r="58" spans="1:58" ht="25.5" customHeight="1">
      <c r="A58" s="505"/>
      <c r="B58" s="502"/>
      <c r="C58" s="521"/>
      <c r="D58" s="6" t="s">
        <v>21</v>
      </c>
      <c r="E58" s="157">
        <v>0</v>
      </c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378"/>
      <c r="R58" s="378"/>
      <c r="S58" s="397"/>
      <c r="T58" s="397"/>
      <c r="U58" s="39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  <c r="AY58" s="157"/>
      <c r="AZ58" s="157"/>
      <c r="BA58" s="157"/>
      <c r="BB58" s="157"/>
      <c r="BC58" s="157"/>
      <c r="BD58" s="157"/>
      <c r="BE58" s="157"/>
      <c r="BF58" s="392"/>
    </row>
    <row r="59" spans="1:58">
      <c r="A59" s="505"/>
      <c r="B59" s="174" t="s">
        <v>158</v>
      </c>
      <c r="C59" s="175" t="s">
        <v>31</v>
      </c>
      <c r="D59" s="6" t="s">
        <v>17</v>
      </c>
      <c r="E59" s="157">
        <v>0</v>
      </c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378"/>
      <c r="R59" s="378"/>
      <c r="S59" s="397"/>
      <c r="T59" s="397"/>
      <c r="U59" s="39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  <c r="AY59" s="157"/>
      <c r="AZ59" s="157"/>
      <c r="BA59" s="157"/>
      <c r="BB59" s="157"/>
      <c r="BC59" s="157"/>
      <c r="BD59" s="157"/>
      <c r="BE59" s="157"/>
      <c r="BF59" s="392"/>
    </row>
    <row r="60" spans="1:58">
      <c r="A60" s="505"/>
      <c r="B60" s="174" t="s">
        <v>162</v>
      </c>
      <c r="C60" s="175" t="s">
        <v>33</v>
      </c>
      <c r="D60" s="6" t="s">
        <v>17</v>
      </c>
      <c r="E60" s="157">
        <v>0</v>
      </c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378"/>
      <c r="R60" s="378"/>
      <c r="S60" s="397"/>
      <c r="T60" s="397"/>
      <c r="U60" s="39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  <c r="AU60" s="157"/>
      <c r="AV60" s="157"/>
      <c r="AW60" s="157"/>
      <c r="AX60" s="157"/>
      <c r="AY60" s="157"/>
      <c r="AZ60" s="157"/>
      <c r="BA60" s="157"/>
      <c r="BB60" s="157"/>
      <c r="BC60" s="157"/>
      <c r="BD60" s="157"/>
      <c r="BE60" s="157"/>
      <c r="BF60" s="392"/>
    </row>
    <row r="61" spans="1:58" ht="15.75">
      <c r="A61" s="507" t="s">
        <v>22</v>
      </c>
      <c r="B61" s="508"/>
      <c r="C61" s="508"/>
      <c r="D61" s="509"/>
      <c r="E61" s="387">
        <v>0</v>
      </c>
      <c r="F61" s="387"/>
      <c r="G61" s="387"/>
      <c r="H61" s="387"/>
      <c r="I61" s="387"/>
      <c r="J61" s="387"/>
      <c r="K61" s="387"/>
      <c r="L61" s="387"/>
      <c r="M61" s="387"/>
      <c r="N61" s="387"/>
      <c r="O61" s="387"/>
      <c r="P61" s="387"/>
      <c r="Q61" s="809"/>
      <c r="R61" s="809"/>
      <c r="S61" s="397"/>
      <c r="T61" s="397"/>
      <c r="U61" s="397"/>
      <c r="V61" s="387"/>
      <c r="W61" s="387"/>
      <c r="X61" s="387"/>
      <c r="Y61" s="387"/>
      <c r="Z61" s="387"/>
      <c r="AA61" s="387"/>
      <c r="AB61" s="387"/>
      <c r="AC61" s="387"/>
      <c r="AD61" s="387"/>
      <c r="AE61" s="387"/>
      <c r="AF61" s="387"/>
      <c r="AG61" s="387"/>
      <c r="AH61" s="387"/>
      <c r="AI61" s="387"/>
      <c r="AJ61" s="387"/>
      <c r="AK61" s="387"/>
      <c r="AL61" s="387"/>
      <c r="AM61" s="387"/>
      <c r="AN61" s="387"/>
      <c r="AO61" s="387"/>
      <c r="AP61" s="387"/>
      <c r="AQ61" s="387"/>
      <c r="AR61" s="387"/>
      <c r="AS61" s="387"/>
      <c r="AT61" s="387"/>
      <c r="AU61" s="387"/>
      <c r="AV61" s="387"/>
      <c r="AW61" s="387"/>
      <c r="AX61" s="387"/>
      <c r="AY61" s="387"/>
      <c r="AZ61" s="387"/>
      <c r="BA61" s="387"/>
      <c r="BB61" s="387"/>
      <c r="BC61" s="387"/>
      <c r="BD61" s="387"/>
      <c r="BE61" s="387"/>
      <c r="BF61" s="390"/>
    </row>
    <row r="62" spans="1:58" ht="15.75">
      <c r="A62" s="506" t="s">
        <v>19</v>
      </c>
      <c r="B62" s="506"/>
      <c r="C62" s="506"/>
      <c r="D62" s="506"/>
      <c r="E62" s="388">
        <v>2</v>
      </c>
      <c r="F62" s="387"/>
      <c r="G62" s="387"/>
      <c r="H62" s="387"/>
      <c r="I62" s="387"/>
      <c r="J62" s="387"/>
      <c r="K62" s="387"/>
      <c r="L62" s="387"/>
      <c r="M62" s="387"/>
      <c r="N62" s="387"/>
      <c r="O62" s="387"/>
      <c r="P62" s="387"/>
      <c r="Q62" s="809"/>
      <c r="R62" s="809"/>
      <c r="S62" s="397"/>
      <c r="T62" s="397"/>
      <c r="U62" s="397"/>
      <c r="V62" s="387"/>
      <c r="W62" s="387"/>
      <c r="X62" s="387"/>
      <c r="Y62" s="387"/>
      <c r="Z62" s="387"/>
      <c r="AA62" s="387"/>
      <c r="AB62" s="387"/>
      <c r="AC62" s="387"/>
      <c r="AD62" s="387"/>
      <c r="AE62" s="387"/>
      <c r="AF62" s="387"/>
      <c r="AG62" s="387"/>
      <c r="AH62" s="387"/>
      <c r="AI62" s="387"/>
      <c r="AJ62" s="387"/>
      <c r="AK62" s="387"/>
      <c r="AL62" s="387"/>
      <c r="AM62" s="387"/>
      <c r="AN62" s="387"/>
      <c r="AO62" s="387"/>
      <c r="AP62" s="387"/>
      <c r="AQ62" s="387"/>
      <c r="AR62" s="387"/>
      <c r="AS62" s="387"/>
      <c r="AT62" s="387"/>
      <c r="AU62" s="387"/>
      <c r="AV62" s="387"/>
      <c r="AW62" s="387"/>
      <c r="AX62" s="387"/>
      <c r="AY62" s="387"/>
      <c r="AZ62" s="387"/>
      <c r="BA62" s="387"/>
      <c r="BB62" s="387"/>
      <c r="BC62" s="387"/>
      <c r="BD62" s="387"/>
      <c r="BE62" s="387"/>
      <c r="BF62" s="389"/>
    </row>
    <row r="63" spans="1:58" ht="15.75">
      <c r="A63" s="506" t="s">
        <v>20</v>
      </c>
      <c r="B63" s="506"/>
      <c r="C63" s="506"/>
      <c r="D63" s="506"/>
      <c r="E63" s="388">
        <v>2</v>
      </c>
      <c r="F63" s="387"/>
      <c r="G63" s="387"/>
      <c r="H63" s="387"/>
      <c r="I63" s="387"/>
      <c r="J63" s="387"/>
      <c r="K63" s="387"/>
      <c r="L63" s="387"/>
      <c r="M63" s="387"/>
      <c r="N63" s="387"/>
      <c r="O63" s="387" t="s">
        <v>75</v>
      </c>
      <c r="P63" s="387" t="s">
        <v>75</v>
      </c>
      <c r="Q63" s="808">
        <v>40</v>
      </c>
      <c r="R63" s="808">
        <v>40</v>
      </c>
      <c r="S63" s="397"/>
      <c r="T63" s="397"/>
      <c r="U63" s="397"/>
      <c r="V63" s="387"/>
      <c r="W63" s="387"/>
      <c r="X63" s="387"/>
      <c r="Y63" s="387"/>
      <c r="Z63" s="387"/>
      <c r="AA63" s="387"/>
      <c r="AB63" s="387">
        <v>40</v>
      </c>
      <c r="AC63" s="387">
        <v>40</v>
      </c>
      <c r="AD63" s="387"/>
      <c r="AE63" s="387"/>
      <c r="AF63" s="387"/>
      <c r="AG63" s="387"/>
      <c r="AH63" s="387"/>
      <c r="AI63" s="387"/>
      <c r="AJ63" s="387"/>
      <c r="AK63" s="806"/>
      <c r="AL63" s="806"/>
      <c r="AM63" s="387"/>
      <c r="AN63" s="387"/>
      <c r="AO63" s="387"/>
      <c r="AP63" s="387"/>
      <c r="AQ63" s="387"/>
      <c r="AR63" s="387"/>
      <c r="AS63" s="387"/>
      <c r="AT63" s="387"/>
      <c r="AU63" s="387"/>
      <c r="AV63" s="387"/>
      <c r="AW63" s="387"/>
      <c r="AX63" s="387"/>
      <c r="AY63" s="387"/>
      <c r="AZ63" s="387"/>
      <c r="BA63" s="387"/>
      <c r="BB63" s="387"/>
      <c r="BC63" s="387"/>
      <c r="BD63" s="387"/>
      <c r="BE63" s="387"/>
      <c r="BF63" s="390">
        <v>160</v>
      </c>
    </row>
    <row r="64" spans="1:58">
      <c r="V64" s="173"/>
      <c r="W64" s="173"/>
      <c r="BE64" s="1"/>
      <c r="BF64" s="14"/>
    </row>
    <row r="65" spans="1:58">
      <c r="BE65" s="1"/>
      <c r="BF65" s="14"/>
    </row>
    <row r="66" spans="1:58" ht="153" customHeight="1">
      <c r="A66" s="522" t="s">
        <v>0</v>
      </c>
      <c r="B66" s="522" t="s">
        <v>1</v>
      </c>
      <c r="C66" s="525" t="s">
        <v>2</v>
      </c>
      <c r="D66" s="522" t="s">
        <v>3</v>
      </c>
      <c r="E66" s="160"/>
      <c r="F66" s="23" t="s">
        <v>132</v>
      </c>
      <c r="G66" s="554" t="s">
        <v>4</v>
      </c>
      <c r="H66" s="555"/>
      <c r="I66" s="556"/>
      <c r="J66" s="164" t="s">
        <v>133</v>
      </c>
      <c r="K66" s="554" t="s">
        <v>5</v>
      </c>
      <c r="L66" s="555"/>
      <c r="M66" s="556"/>
      <c r="N66" s="23" t="s">
        <v>134</v>
      </c>
      <c r="O66" s="554" t="s">
        <v>6</v>
      </c>
      <c r="P66" s="555"/>
      <c r="Q66" s="555"/>
      <c r="R66" s="556"/>
      <c r="S66" s="23" t="s">
        <v>135</v>
      </c>
      <c r="T66" s="592" t="s">
        <v>7</v>
      </c>
      <c r="U66" s="549"/>
      <c r="V66" s="550"/>
      <c r="W66" s="158" t="s">
        <v>136</v>
      </c>
      <c r="X66" s="592" t="s">
        <v>8</v>
      </c>
      <c r="Y66" s="593"/>
      <c r="Z66" s="593"/>
      <c r="AA66" s="594"/>
      <c r="AB66" s="592" t="s">
        <v>9</v>
      </c>
      <c r="AC66" s="549"/>
      <c r="AD66" s="549"/>
      <c r="AE66" s="550"/>
      <c r="AF66" s="169" t="s">
        <v>137</v>
      </c>
      <c r="AG66" s="592" t="s">
        <v>10</v>
      </c>
      <c r="AH66" s="549"/>
      <c r="AI66" s="550"/>
      <c r="AJ66" s="158" t="s">
        <v>138</v>
      </c>
      <c r="AK66" s="577" t="s">
        <v>11</v>
      </c>
      <c r="AL66" s="555"/>
      <c r="AM66" s="556"/>
      <c r="AN66" s="158" t="s">
        <v>139</v>
      </c>
      <c r="AO66" s="577" t="s">
        <v>12</v>
      </c>
      <c r="AP66" s="555"/>
      <c r="AQ66" s="555"/>
      <c r="AR66" s="556"/>
      <c r="AS66" s="148" t="s">
        <v>140</v>
      </c>
      <c r="AT66" s="592" t="s">
        <v>13</v>
      </c>
      <c r="AU66" s="549"/>
      <c r="AV66" s="550"/>
      <c r="AW66" s="158" t="s">
        <v>141</v>
      </c>
      <c r="AX66" s="592" t="s">
        <v>14</v>
      </c>
      <c r="AY66" s="549"/>
      <c r="AZ66" s="549"/>
      <c r="BA66" s="550"/>
      <c r="BB66" s="577" t="s">
        <v>15</v>
      </c>
      <c r="BC66" s="555"/>
      <c r="BD66" s="555"/>
      <c r="BE66" s="556"/>
      <c r="BF66" s="589" t="s">
        <v>16</v>
      </c>
    </row>
    <row r="67" spans="1:58" ht="12.75">
      <c r="A67" s="523"/>
      <c r="B67" s="523"/>
      <c r="C67" s="526"/>
      <c r="D67" s="523"/>
      <c r="E67" s="161"/>
      <c r="F67" s="558"/>
      <c r="G67" s="558"/>
      <c r="H67" s="558"/>
      <c r="I67" s="558"/>
      <c r="J67" s="558"/>
      <c r="K67" s="558"/>
      <c r="L67" s="558"/>
      <c r="M67" s="558"/>
      <c r="N67" s="558"/>
      <c r="O67" s="558"/>
      <c r="P67" s="558"/>
      <c r="Q67" s="558"/>
      <c r="R67" s="558"/>
      <c r="S67" s="558"/>
      <c r="T67" s="558"/>
      <c r="U67" s="558"/>
      <c r="V67" s="558"/>
      <c r="W67" s="558"/>
      <c r="X67" s="558"/>
      <c r="Y67" s="558"/>
      <c r="Z67" s="558"/>
      <c r="AA67" s="558"/>
      <c r="AB67" s="558"/>
      <c r="AC67" s="558"/>
      <c r="AD67" s="558"/>
      <c r="AE67" s="558"/>
      <c r="AF67" s="558"/>
      <c r="AG67" s="558"/>
      <c r="AH67" s="558"/>
      <c r="AI67" s="558"/>
      <c r="AJ67" s="558"/>
      <c r="AK67" s="558"/>
      <c r="AL67" s="558"/>
      <c r="AM67" s="558"/>
      <c r="AN67" s="558"/>
      <c r="AO67" s="558"/>
      <c r="AP67" s="558"/>
      <c r="AQ67" s="558"/>
      <c r="AR67" s="558"/>
      <c r="AS67" s="558"/>
      <c r="AT67" s="558"/>
      <c r="AU67" s="558"/>
      <c r="AV67" s="558"/>
      <c r="AW67" s="558"/>
      <c r="AX67" s="558"/>
      <c r="AY67" s="558"/>
      <c r="AZ67" s="558"/>
      <c r="BA67" s="558"/>
      <c r="BB67" s="558"/>
      <c r="BC67" s="558"/>
      <c r="BD67" s="558"/>
      <c r="BE67" s="558"/>
      <c r="BF67" s="589"/>
    </row>
    <row r="68" spans="1:58" ht="12.75">
      <c r="A68" s="523"/>
      <c r="B68" s="523"/>
      <c r="C68" s="526"/>
      <c r="D68" s="523"/>
      <c r="E68" s="161"/>
      <c r="F68" s="3">
        <v>36</v>
      </c>
      <c r="G68" s="3">
        <v>37</v>
      </c>
      <c r="H68" s="3">
        <v>38</v>
      </c>
      <c r="I68" s="3">
        <v>39</v>
      </c>
      <c r="J68" s="3">
        <v>40</v>
      </c>
      <c r="K68" s="157">
        <v>41</v>
      </c>
      <c r="L68" s="378">
        <v>42</v>
      </c>
      <c r="M68" s="378">
        <v>43</v>
      </c>
      <c r="N68" s="378">
        <v>44</v>
      </c>
      <c r="O68" s="378">
        <v>45</v>
      </c>
      <c r="P68" s="3">
        <v>46</v>
      </c>
      <c r="Q68" s="3">
        <v>47</v>
      </c>
      <c r="R68" s="3">
        <v>48</v>
      </c>
      <c r="S68" s="3">
        <v>49</v>
      </c>
      <c r="T68" s="378">
        <v>50</v>
      </c>
      <c r="U68" s="397">
        <v>51</v>
      </c>
      <c r="V68" s="397">
        <v>52</v>
      </c>
      <c r="W68" s="397">
        <v>53</v>
      </c>
      <c r="X68" s="3">
        <v>1</v>
      </c>
      <c r="Y68" s="3">
        <v>2</v>
      </c>
      <c r="Z68" s="3">
        <v>3</v>
      </c>
      <c r="AA68" s="3">
        <v>4</v>
      </c>
      <c r="AB68" s="378">
        <v>5</v>
      </c>
      <c r="AC68" s="378">
        <v>6</v>
      </c>
      <c r="AD68" s="3">
        <v>7</v>
      </c>
      <c r="AE68" s="3">
        <v>8</v>
      </c>
      <c r="AF68" s="3">
        <v>9</v>
      </c>
      <c r="AG68" s="3">
        <v>10</v>
      </c>
      <c r="AH68" s="8">
        <v>11</v>
      </c>
      <c r="AI68" s="378">
        <v>12</v>
      </c>
      <c r="AJ68" s="378">
        <v>13</v>
      </c>
      <c r="AK68" s="8">
        <v>14</v>
      </c>
      <c r="AL68" s="3">
        <v>15</v>
      </c>
      <c r="AM68" s="3">
        <v>16</v>
      </c>
      <c r="AN68" s="3">
        <v>17</v>
      </c>
      <c r="AO68" s="3">
        <v>18</v>
      </c>
      <c r="AP68" s="3">
        <v>19</v>
      </c>
      <c r="AQ68" s="3">
        <v>20</v>
      </c>
      <c r="AR68" s="3">
        <v>21</v>
      </c>
      <c r="AS68" s="3">
        <v>22</v>
      </c>
      <c r="AT68" s="3">
        <v>23</v>
      </c>
      <c r="AU68" s="3">
        <v>24</v>
      </c>
      <c r="AV68" s="3">
        <v>25</v>
      </c>
      <c r="AW68" s="3">
        <v>26</v>
      </c>
      <c r="AX68" s="3">
        <v>27</v>
      </c>
      <c r="AY68" s="3">
        <v>28</v>
      </c>
      <c r="AZ68" s="3">
        <v>29</v>
      </c>
      <c r="BA68" s="3">
        <v>30</v>
      </c>
      <c r="BB68" s="3">
        <v>31</v>
      </c>
      <c r="BC68" s="3">
        <v>32</v>
      </c>
      <c r="BD68" s="3">
        <v>33</v>
      </c>
      <c r="BE68" s="3">
        <v>34</v>
      </c>
      <c r="BF68" s="589"/>
    </row>
    <row r="69" spans="1:58" ht="12.75">
      <c r="A69" s="523"/>
      <c r="B69" s="523"/>
      <c r="C69" s="526"/>
      <c r="D69" s="523"/>
      <c r="E69" s="161"/>
      <c r="F69" s="558"/>
      <c r="G69" s="558"/>
      <c r="H69" s="558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  <c r="AJ69" s="558"/>
      <c r="AK69" s="558"/>
      <c r="AL69" s="558"/>
      <c r="AM69" s="558"/>
      <c r="AN69" s="558"/>
      <c r="AO69" s="558"/>
      <c r="AP69" s="558"/>
      <c r="AQ69" s="558"/>
      <c r="AR69" s="558"/>
      <c r="AS69" s="558"/>
      <c r="AT69" s="558"/>
      <c r="AU69" s="558"/>
      <c r="AV69" s="558"/>
      <c r="AW69" s="558"/>
      <c r="AX69" s="558"/>
      <c r="AY69" s="558"/>
      <c r="AZ69" s="558"/>
      <c r="BA69" s="558"/>
      <c r="BB69" s="558"/>
      <c r="BC69" s="558"/>
      <c r="BD69" s="558"/>
      <c r="BE69" s="558"/>
      <c r="BF69" s="589"/>
    </row>
    <row r="70" spans="1:58" ht="12.75">
      <c r="A70" s="524"/>
      <c r="B70" s="524"/>
      <c r="C70" s="527"/>
      <c r="D70" s="524"/>
      <c r="E70" s="162"/>
      <c r="F70" s="3">
        <v>1</v>
      </c>
      <c r="G70" s="3">
        <v>2</v>
      </c>
      <c r="H70" s="3">
        <v>3</v>
      </c>
      <c r="I70" s="3">
        <v>4</v>
      </c>
      <c r="J70" s="3">
        <v>5</v>
      </c>
      <c r="K70" s="157">
        <v>6</v>
      </c>
      <c r="L70" s="378">
        <v>7</v>
      </c>
      <c r="M70" s="378">
        <v>7</v>
      </c>
      <c r="N70" s="378">
        <v>9</v>
      </c>
      <c r="O70" s="378">
        <v>10</v>
      </c>
      <c r="P70" s="3">
        <v>11</v>
      </c>
      <c r="Q70" s="3">
        <v>12</v>
      </c>
      <c r="R70" s="3">
        <v>13</v>
      </c>
      <c r="S70" s="3">
        <v>14</v>
      </c>
      <c r="T70" s="3">
        <v>15</v>
      </c>
      <c r="U70" s="397">
        <v>16</v>
      </c>
      <c r="V70" s="397">
        <v>17</v>
      </c>
      <c r="W70" s="397">
        <v>18</v>
      </c>
      <c r="X70" s="157">
        <v>19</v>
      </c>
      <c r="Y70" s="3">
        <v>20</v>
      </c>
      <c r="Z70" s="3">
        <v>21</v>
      </c>
      <c r="AA70" s="3">
        <v>22</v>
      </c>
      <c r="AB70" s="378">
        <v>30</v>
      </c>
      <c r="AC70" s="378">
        <v>31</v>
      </c>
      <c r="AD70" s="3">
        <v>25</v>
      </c>
      <c r="AE70" s="3">
        <v>26</v>
      </c>
      <c r="AF70" s="3">
        <v>27</v>
      </c>
      <c r="AG70" s="3">
        <v>28</v>
      </c>
      <c r="AH70" s="8">
        <v>29</v>
      </c>
      <c r="AI70" s="378">
        <v>30</v>
      </c>
      <c r="AJ70" s="378">
        <v>31</v>
      </c>
      <c r="AK70" s="157">
        <v>32</v>
      </c>
      <c r="AL70" s="3">
        <v>33</v>
      </c>
      <c r="AM70" s="3">
        <v>34</v>
      </c>
      <c r="AN70" s="3">
        <v>35</v>
      </c>
      <c r="AO70" s="3">
        <v>36</v>
      </c>
      <c r="AP70" s="3">
        <v>37</v>
      </c>
      <c r="AQ70" s="3">
        <v>38</v>
      </c>
      <c r="AR70" s="3">
        <v>39</v>
      </c>
      <c r="AS70" s="3">
        <v>40</v>
      </c>
      <c r="AT70" s="157">
        <v>41</v>
      </c>
      <c r="AU70" s="157">
        <v>42</v>
      </c>
      <c r="AV70" s="157">
        <v>43</v>
      </c>
      <c r="AW70" s="157">
        <v>44</v>
      </c>
      <c r="AX70" s="157">
        <v>45</v>
      </c>
      <c r="AY70" s="157">
        <v>46</v>
      </c>
      <c r="AZ70" s="157">
        <v>47</v>
      </c>
      <c r="BA70" s="157">
        <v>48</v>
      </c>
      <c r="BB70" s="157">
        <v>49</v>
      </c>
      <c r="BC70" s="157">
        <v>50</v>
      </c>
      <c r="BD70" s="157">
        <v>51</v>
      </c>
      <c r="BE70" s="157">
        <v>52</v>
      </c>
      <c r="BF70" s="589"/>
    </row>
    <row r="71" spans="1:58">
      <c r="A71" s="541" t="s">
        <v>62</v>
      </c>
      <c r="B71" s="542"/>
      <c r="C71" s="528" t="s">
        <v>211</v>
      </c>
      <c r="D71" s="16" t="s">
        <v>17</v>
      </c>
      <c r="E71" s="16"/>
      <c r="F71" s="17"/>
      <c r="G71" s="17"/>
      <c r="H71" s="17"/>
      <c r="I71" s="17"/>
      <c r="J71" s="17"/>
      <c r="K71" s="391"/>
      <c r="L71" s="17"/>
      <c r="M71" s="391"/>
      <c r="N71" s="17"/>
      <c r="O71" s="17"/>
      <c r="P71" s="17"/>
      <c r="Q71" s="17"/>
      <c r="R71" s="17"/>
      <c r="S71" s="17"/>
      <c r="T71" s="17"/>
      <c r="U71" s="397"/>
      <c r="V71" s="397"/>
      <c r="W71" s="397"/>
      <c r="X71" s="391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391"/>
      <c r="AU71" s="391"/>
      <c r="AV71" s="391"/>
      <c r="AW71" s="391"/>
      <c r="AX71" s="391"/>
      <c r="AY71" s="391"/>
      <c r="AZ71" s="391"/>
      <c r="BA71" s="391"/>
      <c r="BB71" s="391"/>
      <c r="BC71" s="391"/>
      <c r="BD71" s="391"/>
      <c r="BE71" s="391"/>
      <c r="BF71" s="18"/>
    </row>
    <row r="72" spans="1:58" ht="13.5" customHeight="1">
      <c r="A72" s="505"/>
      <c r="B72" s="543"/>
      <c r="C72" s="529"/>
      <c r="D72" s="16" t="s">
        <v>21</v>
      </c>
      <c r="E72" s="16"/>
      <c r="F72" s="17"/>
      <c r="G72" s="17"/>
      <c r="H72" s="17"/>
      <c r="I72" s="17"/>
      <c r="J72" s="17"/>
      <c r="K72" s="391"/>
      <c r="L72" s="17"/>
      <c r="M72" s="391"/>
      <c r="N72" s="17"/>
      <c r="O72" s="17"/>
      <c r="P72" s="17"/>
      <c r="Q72" s="17"/>
      <c r="R72" s="17"/>
      <c r="S72" s="17"/>
      <c r="T72" s="17"/>
      <c r="U72" s="397"/>
      <c r="V72" s="397"/>
      <c r="W72" s="397"/>
      <c r="X72" s="391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391"/>
      <c r="AU72" s="391"/>
      <c r="AV72" s="391"/>
      <c r="AW72" s="391"/>
      <c r="AX72" s="391"/>
      <c r="AY72" s="391"/>
      <c r="AZ72" s="391"/>
      <c r="BA72" s="391"/>
      <c r="BB72" s="391"/>
      <c r="BC72" s="391"/>
      <c r="BD72" s="391"/>
      <c r="BE72" s="391"/>
      <c r="BF72" s="18"/>
    </row>
    <row r="73" spans="1:58">
      <c r="A73" s="505"/>
      <c r="B73" s="533" t="s">
        <v>34</v>
      </c>
      <c r="C73" s="528" t="s">
        <v>35</v>
      </c>
      <c r="D73" s="16" t="s">
        <v>66</v>
      </c>
      <c r="E73" s="16"/>
      <c r="F73" s="17"/>
      <c r="G73" s="17"/>
      <c r="H73" s="17"/>
      <c r="I73" s="17"/>
      <c r="J73" s="17"/>
      <c r="K73" s="391"/>
      <c r="L73" s="17"/>
      <c r="M73" s="391"/>
      <c r="N73" s="17"/>
      <c r="O73" s="17"/>
      <c r="P73" s="17"/>
      <c r="Q73" s="17"/>
      <c r="R73" s="17"/>
      <c r="S73" s="17"/>
      <c r="T73" s="17"/>
      <c r="U73" s="397"/>
      <c r="V73" s="397"/>
      <c r="W73" s="397"/>
      <c r="X73" s="391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391"/>
      <c r="AU73" s="391"/>
      <c r="AV73" s="391"/>
      <c r="AW73" s="391"/>
      <c r="AX73" s="391"/>
      <c r="AY73" s="391"/>
      <c r="AZ73" s="391"/>
      <c r="BA73" s="391"/>
      <c r="BB73" s="391"/>
      <c r="BC73" s="391"/>
      <c r="BD73" s="391"/>
      <c r="BE73" s="391"/>
      <c r="BF73" s="18"/>
    </row>
    <row r="74" spans="1:58" ht="17.25" customHeight="1">
      <c r="A74" s="505"/>
      <c r="B74" s="591"/>
      <c r="C74" s="590"/>
      <c r="D74" s="16" t="s">
        <v>67</v>
      </c>
      <c r="E74" s="16"/>
      <c r="F74" s="17"/>
      <c r="G74" s="17"/>
      <c r="H74" s="17"/>
      <c r="I74" s="17"/>
      <c r="J74" s="17"/>
      <c r="K74" s="391"/>
      <c r="L74" s="17"/>
      <c r="M74" s="391"/>
      <c r="N74" s="17"/>
      <c r="O74" s="17"/>
      <c r="P74" s="17"/>
      <c r="Q74" s="17"/>
      <c r="R74" s="17"/>
      <c r="S74" s="17"/>
      <c r="T74" s="17"/>
      <c r="U74" s="397"/>
      <c r="V74" s="397"/>
      <c r="W74" s="397"/>
      <c r="X74" s="391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391"/>
      <c r="AU74" s="391"/>
      <c r="AV74" s="391"/>
      <c r="AW74" s="391"/>
      <c r="AX74" s="391"/>
      <c r="AY74" s="391"/>
      <c r="AZ74" s="391"/>
      <c r="BA74" s="391"/>
      <c r="BB74" s="391"/>
      <c r="BC74" s="391"/>
      <c r="BD74" s="391"/>
      <c r="BE74" s="391"/>
      <c r="BF74" s="18"/>
    </row>
    <row r="75" spans="1:58">
      <c r="A75" s="505"/>
      <c r="B75" s="582" t="s">
        <v>36</v>
      </c>
      <c r="C75" s="535" t="s">
        <v>37</v>
      </c>
      <c r="D75" s="6" t="s">
        <v>66</v>
      </c>
      <c r="E75" s="6"/>
      <c r="F75" s="157"/>
      <c r="G75" s="157"/>
      <c r="H75" s="157"/>
      <c r="I75" s="157"/>
      <c r="J75" s="157"/>
      <c r="K75" s="157"/>
      <c r="L75" s="157"/>
      <c r="M75" s="157"/>
      <c r="N75" s="494"/>
      <c r="O75" s="494"/>
      <c r="P75" s="3"/>
      <c r="Q75" s="3">
        <v>1</v>
      </c>
      <c r="R75" s="3">
        <v>1</v>
      </c>
      <c r="S75" s="157"/>
      <c r="T75" s="3"/>
      <c r="U75" s="397"/>
      <c r="V75" s="397"/>
      <c r="W75" s="397"/>
      <c r="X75" s="3"/>
      <c r="Y75" s="157"/>
      <c r="Z75" s="3"/>
      <c r="AA75" s="3"/>
      <c r="AB75" s="494"/>
      <c r="AC75" s="494"/>
      <c r="AD75" s="3">
        <v>4</v>
      </c>
      <c r="AE75" s="157">
        <v>4</v>
      </c>
      <c r="AF75" s="3"/>
      <c r="AG75" s="3"/>
      <c r="AH75" s="3"/>
      <c r="AI75" s="469"/>
      <c r="AJ75" s="469"/>
      <c r="AK75" s="3"/>
      <c r="AL75" s="3"/>
      <c r="AM75" s="3"/>
      <c r="AN75" s="3"/>
      <c r="AO75" s="3"/>
      <c r="AP75" s="157"/>
      <c r="AQ75" s="3"/>
      <c r="AR75" s="3"/>
      <c r="AS75" s="3"/>
      <c r="AT75" s="3"/>
      <c r="AU75" s="3"/>
      <c r="AV75" s="157"/>
      <c r="AW75" s="3"/>
      <c r="AX75" s="3"/>
      <c r="AY75" s="3"/>
      <c r="AZ75" s="3"/>
      <c r="BA75" s="3"/>
      <c r="BB75" s="157"/>
      <c r="BC75" s="157"/>
      <c r="BD75" s="157"/>
      <c r="BE75" s="157"/>
      <c r="BF75" s="392"/>
    </row>
    <row r="76" spans="1:58">
      <c r="A76" s="505"/>
      <c r="B76" s="563"/>
      <c r="C76" s="563"/>
      <c r="D76" s="6" t="s">
        <v>67</v>
      </c>
      <c r="E76" s="6"/>
      <c r="F76" s="157"/>
      <c r="G76" s="157"/>
      <c r="H76" s="157"/>
      <c r="I76" s="157"/>
      <c r="J76" s="157"/>
      <c r="K76" s="157"/>
      <c r="L76" s="157"/>
      <c r="M76" s="157"/>
      <c r="N76" s="494"/>
      <c r="O76" s="494"/>
      <c r="P76" s="3"/>
      <c r="Q76" s="3"/>
      <c r="R76" s="3"/>
      <c r="S76" s="157"/>
      <c r="T76" s="3"/>
      <c r="U76" s="397"/>
      <c r="V76" s="397"/>
      <c r="W76" s="397"/>
      <c r="X76" s="3"/>
      <c r="Y76" s="157"/>
      <c r="Z76" s="3"/>
      <c r="AA76" s="3"/>
      <c r="AB76" s="494"/>
      <c r="AC76" s="494"/>
      <c r="AD76" s="3"/>
      <c r="AE76" s="157"/>
      <c r="AF76" s="3"/>
      <c r="AG76" s="3"/>
      <c r="AH76" s="3"/>
      <c r="AI76" s="469"/>
      <c r="AJ76" s="469"/>
      <c r="AK76" s="3"/>
      <c r="AL76" s="3"/>
      <c r="AM76" s="3"/>
      <c r="AN76" s="3"/>
      <c r="AO76" s="3"/>
      <c r="AP76" s="157"/>
      <c r="AQ76" s="3"/>
      <c r="AR76" s="3"/>
      <c r="AS76" s="3"/>
      <c r="AT76" s="3"/>
      <c r="AU76" s="3"/>
      <c r="AV76" s="157"/>
      <c r="AW76" s="3"/>
      <c r="AX76" s="3"/>
      <c r="AY76" s="3"/>
      <c r="AZ76" s="3"/>
      <c r="BA76" s="3"/>
      <c r="BB76" s="157"/>
      <c r="BC76" s="157"/>
      <c r="BD76" s="157"/>
      <c r="BE76" s="157"/>
      <c r="BF76" s="392"/>
    </row>
    <row r="77" spans="1:58">
      <c r="A77" s="505"/>
      <c r="B77" s="530" t="s">
        <v>38</v>
      </c>
      <c r="C77" s="520" t="s">
        <v>24</v>
      </c>
      <c r="D77" s="6" t="s">
        <v>17</v>
      </c>
      <c r="E77" s="6"/>
      <c r="F77" s="157"/>
      <c r="G77" s="157"/>
      <c r="H77" s="157"/>
      <c r="I77" s="157"/>
      <c r="J77" s="157"/>
      <c r="K77" s="157"/>
      <c r="L77" s="157"/>
      <c r="M77" s="157"/>
      <c r="N77" s="494"/>
      <c r="O77" s="494"/>
      <c r="P77" s="3"/>
      <c r="Q77" s="3">
        <v>4</v>
      </c>
      <c r="R77" s="3">
        <v>4</v>
      </c>
      <c r="S77" s="157"/>
      <c r="T77" s="3"/>
      <c r="U77" s="397"/>
      <c r="V77" s="397"/>
      <c r="W77" s="397"/>
      <c r="X77" s="3"/>
      <c r="Y77" s="157"/>
      <c r="Z77" s="3"/>
      <c r="AA77" s="3"/>
      <c r="AB77" s="494"/>
      <c r="AC77" s="494"/>
      <c r="AD77" s="494" t="s">
        <v>75</v>
      </c>
      <c r="AE77" s="157" t="s">
        <v>302</v>
      </c>
      <c r="AF77" s="3"/>
      <c r="AG77" s="3"/>
      <c r="AH77" s="3"/>
      <c r="AI77" s="469"/>
      <c r="AJ77" s="469"/>
      <c r="AK77" s="3"/>
      <c r="AL77" s="3"/>
      <c r="AM77" s="3"/>
      <c r="AN77" s="3"/>
      <c r="AO77" s="3"/>
      <c r="AP77" s="157"/>
      <c r="AQ77" s="3"/>
      <c r="AR77" s="3"/>
      <c r="AS77" s="3"/>
      <c r="AT77" s="3"/>
      <c r="AU77" s="3"/>
      <c r="AV77" s="157"/>
      <c r="AW77" s="3"/>
      <c r="AX77" s="3"/>
      <c r="AY77" s="3"/>
      <c r="AZ77" s="3"/>
      <c r="BA77" s="3"/>
      <c r="BB77" s="157"/>
      <c r="BC77" s="157"/>
      <c r="BD77" s="157"/>
      <c r="BE77" s="157"/>
      <c r="BF77" s="392"/>
    </row>
    <row r="78" spans="1:58">
      <c r="A78" s="505"/>
      <c r="B78" s="531"/>
      <c r="C78" s="521"/>
      <c r="D78" s="6" t="s">
        <v>21</v>
      </c>
      <c r="E78" s="6"/>
      <c r="F78" s="157"/>
      <c r="G78" s="157"/>
      <c r="H78" s="157"/>
      <c r="I78" s="157"/>
      <c r="J78" s="157"/>
      <c r="K78" s="157"/>
      <c r="L78" s="157"/>
      <c r="M78" s="157"/>
      <c r="N78" s="494"/>
      <c r="O78" s="494"/>
      <c r="P78" s="3"/>
      <c r="Q78" s="3"/>
      <c r="R78" s="3"/>
      <c r="S78" s="157"/>
      <c r="T78" s="3"/>
      <c r="U78" s="397"/>
      <c r="V78" s="397"/>
      <c r="W78" s="397"/>
      <c r="X78" s="3"/>
      <c r="Y78" s="157"/>
      <c r="Z78" s="3"/>
      <c r="AA78" s="3"/>
      <c r="AB78" s="494"/>
      <c r="AC78" s="494"/>
      <c r="AD78" s="3"/>
      <c r="AE78" s="157"/>
      <c r="AF78" s="3"/>
      <c r="AG78" s="3"/>
      <c r="AH78" s="3"/>
      <c r="AI78" s="469"/>
      <c r="AJ78" s="469"/>
      <c r="AK78" s="3"/>
      <c r="AL78" s="3"/>
      <c r="AM78" s="3"/>
      <c r="AN78" s="3"/>
      <c r="AO78" s="3"/>
      <c r="AP78" s="157"/>
      <c r="AQ78" s="3"/>
      <c r="AR78" s="3"/>
      <c r="AS78" s="3"/>
      <c r="AT78" s="3"/>
      <c r="AU78" s="3"/>
      <c r="AV78" s="157"/>
      <c r="AW78" s="3"/>
      <c r="AX78" s="3"/>
      <c r="AY78" s="3"/>
      <c r="AZ78" s="3"/>
      <c r="BA78" s="3"/>
      <c r="BB78" s="157"/>
      <c r="BC78" s="157"/>
      <c r="BD78" s="157"/>
      <c r="BE78" s="157"/>
      <c r="BF78" s="392"/>
    </row>
    <row r="79" spans="1:58">
      <c r="A79" s="505"/>
      <c r="B79" s="530" t="s">
        <v>39</v>
      </c>
      <c r="C79" s="520" t="s">
        <v>23</v>
      </c>
      <c r="D79" s="6" t="s">
        <v>66</v>
      </c>
      <c r="E79" s="6"/>
      <c r="F79" s="3"/>
      <c r="G79" s="3"/>
      <c r="H79" s="3"/>
      <c r="I79" s="3"/>
      <c r="J79" s="3"/>
      <c r="K79" s="157"/>
      <c r="L79" s="469"/>
      <c r="M79" s="157"/>
      <c r="N79" s="494"/>
      <c r="O79" s="494"/>
      <c r="P79" s="3"/>
      <c r="Q79" s="3">
        <v>2</v>
      </c>
      <c r="R79" s="3">
        <v>2</v>
      </c>
      <c r="S79" s="157"/>
      <c r="T79" s="3"/>
      <c r="U79" s="397"/>
      <c r="V79" s="397"/>
      <c r="W79" s="397"/>
      <c r="X79" s="3"/>
      <c r="Y79" s="157"/>
      <c r="Z79" s="3"/>
      <c r="AA79" s="3"/>
      <c r="AB79" s="494"/>
      <c r="AC79" s="494"/>
      <c r="AD79" s="3">
        <v>2</v>
      </c>
      <c r="AE79" s="157">
        <v>2</v>
      </c>
      <c r="AF79" s="3"/>
      <c r="AG79" s="3"/>
      <c r="AH79" s="3"/>
      <c r="AI79" s="469"/>
      <c r="AJ79" s="469"/>
      <c r="AK79" s="3"/>
      <c r="AL79" s="3"/>
      <c r="AM79" s="3"/>
      <c r="AN79" s="3"/>
      <c r="AO79" s="3"/>
      <c r="AP79" s="157"/>
      <c r="AQ79" s="3"/>
      <c r="AR79" s="3"/>
      <c r="AS79" s="3"/>
      <c r="AT79" s="3"/>
      <c r="AU79" s="3"/>
      <c r="AV79" s="157"/>
      <c r="AW79" s="3"/>
      <c r="AX79" s="3"/>
      <c r="AY79" s="3"/>
      <c r="AZ79" s="3"/>
      <c r="BA79" s="3"/>
      <c r="BB79" s="157"/>
      <c r="BC79" s="157"/>
      <c r="BD79" s="157"/>
      <c r="BE79" s="157"/>
      <c r="BF79" s="392"/>
    </row>
    <row r="80" spans="1:58">
      <c r="A80" s="505"/>
      <c r="B80" s="531"/>
      <c r="C80" s="521"/>
      <c r="D80" s="6" t="s">
        <v>67</v>
      </c>
      <c r="E80" s="6"/>
      <c r="F80" s="3"/>
      <c r="G80" s="3"/>
      <c r="H80" s="3"/>
      <c r="I80" s="3"/>
      <c r="J80" s="3"/>
      <c r="K80" s="157"/>
      <c r="L80" s="469"/>
      <c r="M80" s="157"/>
      <c r="N80" s="494"/>
      <c r="O80" s="494"/>
      <c r="P80" s="3"/>
      <c r="Q80" s="157"/>
      <c r="R80" s="3"/>
      <c r="S80" s="157"/>
      <c r="T80" s="3"/>
      <c r="U80" s="397"/>
      <c r="V80" s="397"/>
      <c r="W80" s="397"/>
      <c r="X80" s="3"/>
      <c r="Y80" s="157"/>
      <c r="Z80" s="3"/>
      <c r="AA80" s="3"/>
      <c r="AB80" s="494"/>
      <c r="AC80" s="494"/>
      <c r="AD80" s="3"/>
      <c r="AE80" s="157"/>
      <c r="AF80" s="3"/>
      <c r="AG80" s="3"/>
      <c r="AH80" s="3"/>
      <c r="AI80" s="469"/>
      <c r="AJ80" s="469"/>
      <c r="AK80" s="3"/>
      <c r="AL80" s="3"/>
      <c r="AM80" s="3"/>
      <c r="AN80" s="3"/>
      <c r="AO80" s="3"/>
      <c r="AP80" s="157"/>
      <c r="AQ80" s="3"/>
      <c r="AR80" s="3"/>
      <c r="AS80" s="3"/>
      <c r="AT80" s="3"/>
      <c r="AU80" s="3"/>
      <c r="AV80" s="157"/>
      <c r="AW80" s="3"/>
      <c r="AX80" s="3"/>
      <c r="AY80" s="3"/>
      <c r="AZ80" s="3"/>
      <c r="BA80" s="3"/>
      <c r="BB80" s="157"/>
      <c r="BC80" s="157"/>
      <c r="BD80" s="157"/>
      <c r="BE80" s="157"/>
      <c r="BF80" s="392"/>
    </row>
    <row r="81" spans="1:58">
      <c r="A81" s="505"/>
      <c r="B81" s="530" t="s">
        <v>40</v>
      </c>
      <c r="C81" s="520" t="s">
        <v>25</v>
      </c>
      <c r="D81" s="6" t="s">
        <v>66</v>
      </c>
      <c r="E81" s="6"/>
      <c r="F81" s="3"/>
      <c r="G81" s="3"/>
      <c r="H81" s="3"/>
      <c r="I81" s="3"/>
      <c r="J81" s="3"/>
      <c r="K81" s="157"/>
      <c r="L81" s="469"/>
      <c r="M81" s="157"/>
      <c r="N81" s="494"/>
      <c r="O81" s="494"/>
      <c r="P81" s="3"/>
      <c r="Q81" s="3">
        <v>2</v>
      </c>
      <c r="R81" s="3">
        <v>2</v>
      </c>
      <c r="S81" s="157"/>
      <c r="T81" s="3"/>
      <c r="U81" s="397"/>
      <c r="V81" s="397"/>
      <c r="W81" s="397"/>
      <c r="X81" s="3"/>
      <c r="Y81" s="157"/>
      <c r="Z81" s="3"/>
      <c r="AA81" s="3"/>
      <c r="AB81" s="494"/>
      <c r="AC81" s="494"/>
      <c r="AD81" s="3">
        <v>2</v>
      </c>
      <c r="AE81" s="157">
        <v>2</v>
      </c>
      <c r="AF81" s="3"/>
      <c r="AG81" s="3"/>
      <c r="AH81" s="3"/>
      <c r="AI81" s="469"/>
      <c r="AJ81" s="469"/>
      <c r="AK81" s="3"/>
      <c r="AL81" s="3"/>
      <c r="AM81" s="3"/>
      <c r="AN81" s="3"/>
      <c r="AO81" s="3"/>
      <c r="AP81" s="157"/>
      <c r="AQ81" s="3"/>
      <c r="AR81" s="3"/>
      <c r="AS81" s="3"/>
      <c r="AT81" s="3"/>
      <c r="AU81" s="3"/>
      <c r="AV81" s="157"/>
      <c r="AW81" s="3"/>
      <c r="AX81" s="3"/>
      <c r="AY81" s="3"/>
      <c r="AZ81" s="3"/>
      <c r="BA81" s="3"/>
      <c r="BB81" s="157"/>
      <c r="BC81" s="157"/>
      <c r="BD81" s="157"/>
      <c r="BE81" s="157"/>
      <c r="BF81" s="392"/>
    </row>
    <row r="82" spans="1:58" ht="22.5" customHeight="1">
      <c r="A82" s="505"/>
      <c r="B82" s="531"/>
      <c r="C82" s="532"/>
      <c r="D82" s="6" t="s">
        <v>67</v>
      </c>
      <c r="E82" s="6"/>
      <c r="F82" s="469"/>
      <c r="G82" s="469"/>
      <c r="H82" s="469"/>
      <c r="I82" s="469"/>
      <c r="J82" s="469"/>
      <c r="K82" s="157"/>
      <c r="L82" s="469"/>
      <c r="M82" s="157"/>
      <c r="N82" s="494"/>
      <c r="O82" s="494"/>
      <c r="P82" s="3"/>
      <c r="Q82" s="3"/>
      <c r="R82" s="3"/>
      <c r="S82" s="157"/>
      <c r="T82" s="3"/>
      <c r="U82" s="397"/>
      <c r="V82" s="397"/>
      <c r="W82" s="397"/>
      <c r="X82" s="3"/>
      <c r="Y82" s="157"/>
      <c r="Z82" s="3"/>
      <c r="AA82" s="3"/>
      <c r="AB82" s="494"/>
      <c r="AC82" s="494"/>
      <c r="AD82" s="3"/>
      <c r="AE82" s="157"/>
      <c r="AF82" s="3"/>
      <c r="AG82" s="3"/>
      <c r="AH82" s="3"/>
      <c r="AI82" s="469"/>
      <c r="AJ82" s="469"/>
      <c r="AK82" s="3"/>
      <c r="AL82" s="3"/>
      <c r="AM82" s="3"/>
      <c r="AN82" s="3"/>
      <c r="AO82" s="3"/>
      <c r="AP82" s="157"/>
      <c r="AQ82" s="3"/>
      <c r="AR82" s="3"/>
      <c r="AS82" s="3"/>
      <c r="AT82" s="3"/>
      <c r="AU82" s="3"/>
      <c r="AV82" s="157"/>
      <c r="AW82" s="3"/>
      <c r="AX82" s="3"/>
      <c r="AY82" s="3"/>
      <c r="AZ82" s="3"/>
      <c r="BA82" s="3"/>
      <c r="BB82" s="157"/>
      <c r="BC82" s="157"/>
      <c r="BD82" s="157"/>
      <c r="BE82" s="157"/>
      <c r="BF82" s="392"/>
    </row>
    <row r="83" spans="1:58" ht="18.75" customHeight="1">
      <c r="A83" s="505"/>
      <c r="B83" s="533" t="s">
        <v>41</v>
      </c>
      <c r="C83" s="528" t="s">
        <v>106</v>
      </c>
      <c r="D83" s="16" t="s">
        <v>66</v>
      </c>
      <c r="E83" s="16"/>
      <c r="F83" s="17"/>
      <c r="G83" s="17"/>
      <c r="H83" s="17"/>
      <c r="I83" s="17"/>
      <c r="J83" s="17"/>
      <c r="K83" s="391"/>
      <c r="L83" s="17"/>
      <c r="M83" s="391"/>
      <c r="N83" s="17"/>
      <c r="O83" s="17"/>
      <c r="P83" s="17"/>
      <c r="Q83" s="17"/>
      <c r="R83" s="17"/>
      <c r="S83" s="17"/>
      <c r="T83" s="17"/>
      <c r="U83" s="397"/>
      <c r="V83" s="397"/>
      <c r="W83" s="397"/>
      <c r="X83" s="391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391"/>
      <c r="AU83" s="391"/>
      <c r="AV83" s="391"/>
      <c r="AW83" s="391"/>
      <c r="AX83" s="391"/>
      <c r="AY83" s="391"/>
      <c r="AZ83" s="391"/>
      <c r="BA83" s="391"/>
      <c r="BB83" s="391"/>
      <c r="BC83" s="391"/>
      <c r="BD83" s="391"/>
      <c r="BE83" s="391"/>
      <c r="BF83" s="392"/>
    </row>
    <row r="84" spans="1:58">
      <c r="A84" s="505"/>
      <c r="B84" s="534"/>
      <c r="C84" s="529"/>
      <c r="D84" s="16" t="s">
        <v>67</v>
      </c>
      <c r="E84" s="16"/>
      <c r="F84" s="17"/>
      <c r="G84" s="17"/>
      <c r="H84" s="17"/>
      <c r="I84" s="17"/>
      <c r="J84" s="17"/>
      <c r="K84" s="391"/>
      <c r="L84" s="17"/>
      <c r="M84" s="391"/>
      <c r="N84" s="17"/>
      <c r="O84" s="17"/>
      <c r="P84" s="17"/>
      <c r="Q84" s="17"/>
      <c r="R84" s="17"/>
      <c r="S84" s="17"/>
      <c r="T84" s="17"/>
      <c r="U84" s="397"/>
      <c r="V84" s="397"/>
      <c r="W84" s="397"/>
      <c r="X84" s="391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391"/>
      <c r="AU84" s="391"/>
      <c r="AV84" s="391"/>
      <c r="AW84" s="391"/>
      <c r="AX84" s="391"/>
      <c r="AY84" s="391"/>
      <c r="AZ84" s="391"/>
      <c r="BA84" s="391"/>
      <c r="BB84" s="391"/>
      <c r="BC84" s="391"/>
      <c r="BD84" s="391"/>
      <c r="BE84" s="391"/>
      <c r="BF84" s="392"/>
    </row>
    <row r="85" spans="1:58">
      <c r="A85" s="505"/>
      <c r="B85" s="510" t="s">
        <v>43</v>
      </c>
      <c r="C85" s="511" t="s">
        <v>153</v>
      </c>
      <c r="D85" s="6" t="s">
        <v>66</v>
      </c>
      <c r="E85" s="6"/>
      <c r="F85" s="3"/>
      <c r="G85" s="3"/>
      <c r="H85" s="3"/>
      <c r="I85" s="3"/>
      <c r="J85" s="3"/>
      <c r="K85" s="157"/>
      <c r="L85" s="469"/>
      <c r="M85" s="157"/>
      <c r="N85" s="494"/>
      <c r="O85" s="494"/>
      <c r="P85" s="3"/>
      <c r="Q85" s="3">
        <v>4</v>
      </c>
      <c r="R85" s="3">
        <v>4</v>
      </c>
      <c r="S85" s="157"/>
      <c r="T85" s="3"/>
      <c r="U85" s="397"/>
      <c r="V85" s="397"/>
      <c r="W85" s="397"/>
      <c r="X85" s="3"/>
      <c r="Y85" s="157"/>
      <c r="Z85" s="3"/>
      <c r="AA85" s="3"/>
      <c r="AB85" s="494"/>
      <c r="AC85" s="494"/>
      <c r="AD85" s="3"/>
      <c r="AE85" s="157"/>
      <c r="AF85" s="3"/>
      <c r="AG85" s="3"/>
      <c r="AH85" s="3"/>
      <c r="AI85" s="469"/>
      <c r="AJ85" s="469"/>
      <c r="AK85" s="3"/>
      <c r="AL85" s="3"/>
      <c r="AM85" s="3"/>
      <c r="AN85" s="3"/>
      <c r="AO85" s="3"/>
      <c r="AP85" s="157"/>
      <c r="AQ85" s="3"/>
      <c r="AR85" s="3"/>
      <c r="AS85" s="3"/>
      <c r="AT85" s="3"/>
      <c r="AU85" s="3"/>
      <c r="AV85" s="157"/>
      <c r="AW85" s="3"/>
      <c r="AX85" s="3"/>
      <c r="AY85" s="3"/>
      <c r="AZ85" s="3"/>
      <c r="BA85" s="3"/>
      <c r="BB85" s="157"/>
      <c r="BC85" s="157"/>
      <c r="BD85" s="157"/>
      <c r="BE85" s="157"/>
      <c r="BF85" s="392"/>
    </row>
    <row r="86" spans="1:58">
      <c r="A86" s="505"/>
      <c r="B86" s="578"/>
      <c r="C86" s="513"/>
      <c r="D86" s="6" t="s">
        <v>67</v>
      </c>
      <c r="E86" s="6"/>
      <c r="F86" s="172"/>
      <c r="G86" s="172"/>
      <c r="H86" s="172"/>
      <c r="I86" s="3"/>
      <c r="J86" s="3"/>
      <c r="K86" s="157"/>
      <c r="L86" s="469"/>
      <c r="M86" s="157"/>
      <c r="N86" s="494"/>
      <c r="O86" s="494"/>
      <c r="P86" s="3"/>
      <c r="Q86" s="3"/>
      <c r="R86" s="3"/>
      <c r="S86" s="157"/>
      <c r="T86" s="3"/>
      <c r="U86" s="397"/>
      <c r="V86" s="397"/>
      <c r="W86" s="397"/>
      <c r="X86" s="3"/>
      <c r="Y86" s="157"/>
      <c r="Z86" s="3"/>
      <c r="AA86" s="3"/>
      <c r="AB86" s="494"/>
      <c r="AC86" s="494"/>
      <c r="AD86" s="478"/>
      <c r="AE86" s="478"/>
      <c r="AF86" s="478"/>
      <c r="AG86" s="3"/>
      <c r="AH86" s="3"/>
      <c r="AI86" s="469"/>
      <c r="AJ86" s="469"/>
      <c r="AK86" s="3"/>
      <c r="AL86" s="3"/>
      <c r="AM86" s="3"/>
      <c r="AN86" s="3"/>
      <c r="AO86" s="3"/>
      <c r="AP86" s="157"/>
      <c r="AQ86" s="3"/>
      <c r="AR86" s="3"/>
      <c r="AS86" s="3"/>
      <c r="AT86" s="3"/>
      <c r="AU86" s="3"/>
      <c r="AV86" s="157"/>
      <c r="AW86" s="3"/>
      <c r="AX86" s="3"/>
      <c r="AY86" s="3"/>
      <c r="AZ86" s="3"/>
      <c r="BA86" s="3"/>
      <c r="BB86" s="157"/>
      <c r="BC86" s="157"/>
      <c r="BD86" s="157"/>
      <c r="BE86" s="157"/>
      <c r="BF86" s="392"/>
    </row>
    <row r="87" spans="1:58">
      <c r="A87" s="505"/>
      <c r="B87" s="510" t="s">
        <v>154</v>
      </c>
      <c r="C87" s="511" t="s">
        <v>155</v>
      </c>
      <c r="D87" s="6" t="s">
        <v>17</v>
      </c>
      <c r="E87" s="6"/>
      <c r="F87" s="157"/>
      <c r="G87" s="157"/>
      <c r="H87" s="157"/>
      <c r="I87" s="157"/>
      <c r="J87" s="157"/>
      <c r="K87" s="157"/>
      <c r="L87" s="157"/>
      <c r="M87" s="157"/>
      <c r="N87" s="494"/>
      <c r="O87" s="494"/>
      <c r="P87" s="3"/>
      <c r="Q87" s="3">
        <v>1</v>
      </c>
      <c r="R87" s="3">
        <v>1</v>
      </c>
      <c r="S87" s="157"/>
      <c r="T87" s="3"/>
      <c r="U87" s="397"/>
      <c r="V87" s="397"/>
      <c r="W87" s="397"/>
      <c r="X87" s="3"/>
      <c r="Y87" s="157"/>
      <c r="Z87" s="3"/>
      <c r="AA87" s="3"/>
      <c r="AB87" s="494"/>
      <c r="AC87" s="494"/>
      <c r="AD87" s="3">
        <v>3</v>
      </c>
      <c r="AE87" s="157">
        <v>3</v>
      </c>
      <c r="AF87" s="3"/>
      <c r="AG87" s="3"/>
      <c r="AH87" s="3"/>
      <c r="AI87" s="469"/>
      <c r="AJ87" s="469"/>
      <c r="AK87" s="3"/>
      <c r="AL87" s="3"/>
      <c r="AM87" s="3"/>
      <c r="AN87" s="3"/>
      <c r="AO87" s="3"/>
      <c r="AP87" s="157"/>
      <c r="AQ87" s="3"/>
      <c r="AR87" s="3"/>
      <c r="AS87" s="3"/>
      <c r="AT87" s="3"/>
      <c r="AU87" s="3"/>
      <c r="AV87" s="157"/>
      <c r="AW87" s="3"/>
      <c r="AX87" s="3"/>
      <c r="AY87" s="3"/>
      <c r="AZ87" s="3"/>
      <c r="BA87" s="3"/>
      <c r="BB87" s="157"/>
      <c r="BC87" s="157"/>
      <c r="BD87" s="157"/>
      <c r="BE87" s="157"/>
      <c r="BF87" s="392"/>
    </row>
    <row r="88" spans="1:58">
      <c r="A88" s="505"/>
      <c r="B88" s="498"/>
      <c r="C88" s="512"/>
      <c r="D88" s="6" t="s">
        <v>21</v>
      </c>
      <c r="E88" s="6"/>
      <c r="F88" s="157"/>
      <c r="G88" s="157"/>
      <c r="H88" s="157"/>
      <c r="I88" s="157"/>
      <c r="J88" s="157"/>
      <c r="K88" s="157"/>
      <c r="L88" s="157"/>
      <c r="M88" s="157"/>
      <c r="N88" s="494"/>
      <c r="O88" s="494"/>
      <c r="P88" s="3"/>
      <c r="Q88" s="3"/>
      <c r="R88" s="3"/>
      <c r="S88" s="157"/>
      <c r="T88" s="3"/>
      <c r="U88" s="397"/>
      <c r="V88" s="397"/>
      <c r="W88" s="397"/>
      <c r="X88" s="3"/>
      <c r="Y88" s="157"/>
      <c r="Z88" s="3"/>
      <c r="AA88" s="3"/>
      <c r="AB88" s="494"/>
      <c r="AC88" s="494"/>
      <c r="AD88" s="3"/>
      <c r="AE88" s="157"/>
      <c r="AF88" s="3"/>
      <c r="AG88" s="3"/>
      <c r="AH88" s="3"/>
      <c r="AI88" s="469"/>
      <c r="AJ88" s="469"/>
      <c r="AK88" s="3"/>
      <c r="AL88" s="3"/>
      <c r="AM88" s="3"/>
      <c r="AN88" s="3"/>
      <c r="AO88" s="3"/>
      <c r="AP88" s="157"/>
      <c r="AQ88" s="3"/>
      <c r="AR88" s="3"/>
      <c r="AS88" s="3"/>
      <c r="AT88" s="3"/>
      <c r="AU88" s="3"/>
      <c r="AV88" s="157"/>
      <c r="AW88" s="3"/>
      <c r="AX88" s="3"/>
      <c r="AY88" s="3"/>
      <c r="AZ88" s="3"/>
      <c r="BA88" s="3"/>
      <c r="BB88" s="157"/>
      <c r="BC88" s="157"/>
      <c r="BD88" s="157"/>
      <c r="BE88" s="157"/>
      <c r="BF88" s="392"/>
    </row>
    <row r="89" spans="1:58">
      <c r="A89" s="505"/>
      <c r="B89" s="533" t="s">
        <v>18</v>
      </c>
      <c r="C89" s="528" t="s">
        <v>27</v>
      </c>
      <c r="D89" s="16" t="s">
        <v>17</v>
      </c>
      <c r="E89" s="16"/>
      <c r="F89" s="17"/>
      <c r="G89" s="17"/>
      <c r="H89" s="17"/>
      <c r="I89" s="17"/>
      <c r="J89" s="17"/>
      <c r="K89" s="391"/>
      <c r="L89" s="17"/>
      <c r="M89" s="391"/>
      <c r="N89" s="17"/>
      <c r="O89" s="17"/>
      <c r="P89" s="17"/>
      <c r="Q89" s="17"/>
      <c r="R89" s="17"/>
      <c r="S89" s="17"/>
      <c r="T89" s="17"/>
      <c r="U89" s="397"/>
      <c r="V89" s="397"/>
      <c r="W89" s="397"/>
      <c r="X89" s="391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391"/>
      <c r="AU89" s="391"/>
      <c r="AV89" s="391"/>
      <c r="AW89" s="391"/>
      <c r="AX89" s="391"/>
      <c r="AY89" s="391"/>
      <c r="AZ89" s="391"/>
      <c r="BA89" s="391"/>
      <c r="BB89" s="391"/>
      <c r="BC89" s="391"/>
      <c r="BD89" s="391"/>
      <c r="BE89" s="391"/>
      <c r="BF89" s="392"/>
    </row>
    <row r="90" spans="1:58">
      <c r="A90" s="505"/>
      <c r="B90" s="534"/>
      <c r="C90" s="529"/>
      <c r="D90" s="16" t="s">
        <v>21</v>
      </c>
      <c r="E90" s="16"/>
      <c r="F90" s="17"/>
      <c r="G90" s="17"/>
      <c r="H90" s="17"/>
      <c r="I90" s="17"/>
      <c r="J90" s="17"/>
      <c r="K90" s="391"/>
      <c r="L90" s="17"/>
      <c r="M90" s="391"/>
      <c r="N90" s="17"/>
      <c r="O90" s="17"/>
      <c r="P90" s="17"/>
      <c r="Q90" s="17"/>
      <c r="R90" s="17"/>
      <c r="S90" s="17"/>
      <c r="T90" s="17"/>
      <c r="U90" s="397"/>
      <c r="V90" s="397"/>
      <c r="W90" s="397"/>
      <c r="X90" s="391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391"/>
      <c r="AU90" s="391"/>
      <c r="AV90" s="391"/>
      <c r="AW90" s="391"/>
      <c r="AX90" s="391"/>
      <c r="AY90" s="391"/>
      <c r="AZ90" s="391"/>
      <c r="BA90" s="391"/>
      <c r="BB90" s="391"/>
      <c r="BC90" s="391"/>
      <c r="BD90" s="391"/>
      <c r="BE90" s="391"/>
      <c r="BF90" s="392"/>
    </row>
    <row r="91" spans="1:58">
      <c r="A91" s="505"/>
      <c r="B91" s="503" t="s">
        <v>26</v>
      </c>
      <c r="C91" s="514" t="s">
        <v>44</v>
      </c>
      <c r="D91" s="4" t="s">
        <v>17</v>
      </c>
      <c r="E91" s="4"/>
      <c r="F91" s="15"/>
      <c r="G91" s="15"/>
      <c r="H91" s="15"/>
      <c r="I91" s="15"/>
      <c r="J91" s="15"/>
      <c r="K91" s="383"/>
      <c r="L91" s="15"/>
      <c r="M91" s="383"/>
      <c r="N91" s="15"/>
      <c r="O91" s="15"/>
      <c r="P91" s="15"/>
      <c r="Q91" s="15"/>
      <c r="R91" s="15"/>
      <c r="S91" s="15"/>
      <c r="T91" s="15"/>
      <c r="U91" s="397"/>
      <c r="V91" s="397"/>
      <c r="W91" s="397"/>
      <c r="X91" s="383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383"/>
      <c r="AU91" s="383"/>
      <c r="AV91" s="383"/>
      <c r="AW91" s="383"/>
      <c r="AX91" s="383"/>
      <c r="AY91" s="383"/>
      <c r="AZ91" s="383"/>
      <c r="BA91" s="383"/>
      <c r="BB91" s="383"/>
      <c r="BC91" s="383"/>
      <c r="BD91" s="383"/>
      <c r="BE91" s="383"/>
      <c r="BF91" s="392"/>
    </row>
    <row r="92" spans="1:58">
      <c r="A92" s="505"/>
      <c r="B92" s="504"/>
      <c r="C92" s="515"/>
      <c r="D92" s="4" t="s">
        <v>21</v>
      </c>
      <c r="E92" s="4"/>
      <c r="F92" s="15"/>
      <c r="G92" s="15"/>
      <c r="H92" s="15"/>
      <c r="I92" s="15"/>
      <c r="J92" s="15"/>
      <c r="K92" s="383"/>
      <c r="L92" s="15"/>
      <c r="M92" s="383"/>
      <c r="N92" s="15"/>
      <c r="O92" s="15"/>
      <c r="P92" s="15"/>
      <c r="Q92" s="15"/>
      <c r="R92" s="15"/>
      <c r="S92" s="15"/>
      <c r="T92" s="15"/>
      <c r="U92" s="397"/>
      <c r="V92" s="397"/>
      <c r="W92" s="397"/>
      <c r="X92" s="383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383"/>
      <c r="AU92" s="383"/>
      <c r="AV92" s="383"/>
      <c r="AW92" s="383"/>
      <c r="AX92" s="383"/>
      <c r="AY92" s="383"/>
      <c r="AZ92" s="383"/>
      <c r="BA92" s="383"/>
      <c r="BB92" s="383"/>
      <c r="BC92" s="383"/>
      <c r="BD92" s="383"/>
      <c r="BE92" s="383"/>
      <c r="BF92" s="392"/>
    </row>
    <row r="93" spans="1:58">
      <c r="A93" s="505"/>
      <c r="B93" s="516" t="s">
        <v>45</v>
      </c>
      <c r="C93" s="518" t="s">
        <v>165</v>
      </c>
      <c r="D93" s="6" t="s">
        <v>17</v>
      </c>
      <c r="E93" s="6"/>
      <c r="F93" s="157"/>
      <c r="G93" s="157"/>
      <c r="H93" s="157"/>
      <c r="I93" s="157"/>
      <c r="J93" s="157"/>
      <c r="K93" s="157"/>
      <c r="L93" s="157"/>
      <c r="M93" s="157"/>
      <c r="N93" s="494"/>
      <c r="O93" s="494"/>
      <c r="P93" s="478"/>
      <c r="Q93" s="478">
        <v>1</v>
      </c>
      <c r="R93" s="478">
        <v>1</v>
      </c>
      <c r="S93" s="478"/>
      <c r="T93" s="478"/>
      <c r="U93" s="397"/>
      <c r="V93" s="397"/>
      <c r="W93" s="397"/>
      <c r="X93" s="478"/>
      <c r="Y93" s="478"/>
      <c r="Z93" s="478"/>
      <c r="AA93" s="478"/>
      <c r="AB93" s="494"/>
      <c r="AC93" s="494"/>
      <c r="AD93" s="3">
        <v>4</v>
      </c>
      <c r="AE93" s="157">
        <v>4</v>
      </c>
      <c r="AF93" s="3"/>
      <c r="AG93" s="3"/>
      <c r="AH93" s="3"/>
      <c r="AI93" s="469"/>
      <c r="AJ93" s="469"/>
      <c r="AK93" s="3"/>
      <c r="AL93" s="3"/>
      <c r="AM93" s="3"/>
      <c r="AN93" s="3"/>
      <c r="AO93" s="3"/>
      <c r="AP93" s="3"/>
      <c r="AQ93" s="3"/>
      <c r="AR93" s="3"/>
      <c r="AS93" s="157"/>
      <c r="AT93" s="3"/>
      <c r="AU93" s="3"/>
      <c r="AV93" s="157"/>
      <c r="AW93" s="3"/>
      <c r="AX93" s="3"/>
      <c r="AY93" s="3"/>
      <c r="AZ93" s="3"/>
      <c r="BA93" s="3"/>
      <c r="BB93" s="157"/>
      <c r="BC93" s="157"/>
      <c r="BD93" s="157"/>
      <c r="BE93" s="157"/>
      <c r="BF93" s="392"/>
    </row>
    <row r="94" spans="1:58">
      <c r="A94" s="505"/>
      <c r="B94" s="517"/>
      <c r="C94" s="519"/>
      <c r="D94" s="6" t="s">
        <v>21</v>
      </c>
      <c r="E94" s="6"/>
      <c r="F94" s="157"/>
      <c r="G94" s="157"/>
      <c r="H94" s="157"/>
      <c r="I94" s="157"/>
      <c r="J94" s="157"/>
      <c r="K94" s="157"/>
      <c r="L94" s="157"/>
      <c r="M94" s="157"/>
      <c r="N94" s="494"/>
      <c r="O94" s="494"/>
      <c r="P94" s="478"/>
      <c r="Q94" s="478"/>
      <c r="R94" s="478"/>
      <c r="S94" s="478"/>
      <c r="T94" s="478"/>
      <c r="U94" s="397"/>
      <c r="V94" s="397"/>
      <c r="W94" s="397"/>
      <c r="X94" s="478"/>
      <c r="Y94" s="478"/>
      <c r="Z94" s="478"/>
      <c r="AA94" s="478"/>
      <c r="AB94" s="494"/>
      <c r="AC94" s="494"/>
      <c r="AD94" s="478"/>
      <c r="AE94" s="478"/>
      <c r="AF94" s="478"/>
      <c r="AG94" s="478"/>
      <c r="AH94" s="478"/>
      <c r="AI94" s="478"/>
      <c r="AJ94" s="478"/>
      <c r="AK94" s="478"/>
      <c r="AL94" s="478"/>
      <c r="AM94" s="478"/>
      <c r="AN94" s="478"/>
      <c r="AO94" s="478"/>
      <c r="AP94" s="478"/>
      <c r="AQ94" s="478"/>
      <c r="AR94" s="478"/>
      <c r="AS94" s="478"/>
      <c r="AT94" s="478"/>
      <c r="AU94" s="478"/>
      <c r="AV94" s="478"/>
      <c r="AW94" s="478"/>
      <c r="AX94" s="478"/>
      <c r="AY94" s="478"/>
      <c r="AZ94" s="478"/>
      <c r="BA94" s="478"/>
      <c r="BB94" s="478"/>
      <c r="BC94" s="157"/>
      <c r="BD94" s="157"/>
      <c r="BE94" s="157"/>
      <c r="BF94" s="392"/>
    </row>
    <row r="95" spans="1:58">
      <c r="A95" s="505"/>
      <c r="B95" s="499" t="s">
        <v>48</v>
      </c>
      <c r="C95" s="518" t="s">
        <v>156</v>
      </c>
      <c r="D95" s="6" t="s">
        <v>17</v>
      </c>
      <c r="E95" s="6"/>
      <c r="F95" s="157"/>
      <c r="G95" s="157"/>
      <c r="H95" s="157"/>
      <c r="I95" s="157"/>
      <c r="J95" s="157"/>
      <c r="K95" s="157"/>
      <c r="L95" s="157"/>
      <c r="M95" s="157"/>
      <c r="N95" s="494"/>
      <c r="O95" s="494"/>
      <c r="P95" s="478"/>
      <c r="Q95" s="478">
        <v>1</v>
      </c>
      <c r="R95" s="478">
        <v>1</v>
      </c>
      <c r="S95" s="478"/>
      <c r="T95" s="478"/>
      <c r="U95" s="397"/>
      <c r="V95" s="397"/>
      <c r="W95" s="397"/>
      <c r="X95" s="478"/>
      <c r="Y95" s="478"/>
      <c r="Z95" s="478"/>
      <c r="AA95" s="478"/>
      <c r="AB95" s="494"/>
      <c r="AC95" s="494"/>
      <c r="AD95" s="478">
        <v>4</v>
      </c>
      <c r="AE95" s="478">
        <v>4</v>
      </c>
      <c r="AF95" s="478"/>
      <c r="AG95" s="478"/>
      <c r="AH95" s="478"/>
      <c r="AI95" s="478"/>
      <c r="AJ95" s="478"/>
      <c r="AK95" s="478"/>
      <c r="AL95" s="478"/>
      <c r="AM95" s="478"/>
      <c r="AN95" s="478"/>
      <c r="AO95" s="478"/>
      <c r="AP95" s="478"/>
      <c r="AQ95" s="478"/>
      <c r="AR95" s="478"/>
      <c r="AS95" s="478"/>
      <c r="AT95" s="478"/>
      <c r="AU95" s="478"/>
      <c r="AV95" s="478"/>
      <c r="AW95" s="478"/>
      <c r="AX95" s="478"/>
      <c r="AY95" s="478"/>
      <c r="AZ95" s="478"/>
      <c r="BA95" s="478"/>
      <c r="BB95" s="478"/>
      <c r="BC95" s="157"/>
      <c r="BD95" s="157"/>
      <c r="BE95" s="157"/>
      <c r="BF95" s="392"/>
    </row>
    <row r="96" spans="1:58">
      <c r="A96" s="505"/>
      <c r="B96" s="500"/>
      <c r="C96" s="547"/>
      <c r="D96" s="6" t="s">
        <v>21</v>
      </c>
      <c r="E96" s="6"/>
      <c r="F96" s="157"/>
      <c r="G96" s="157"/>
      <c r="H96" s="157"/>
      <c r="I96" s="157"/>
      <c r="J96" s="157"/>
      <c r="K96" s="157"/>
      <c r="L96" s="157"/>
      <c r="M96" s="157"/>
      <c r="N96" s="494"/>
      <c r="O96" s="494"/>
      <c r="P96" s="478"/>
      <c r="Q96" s="478"/>
      <c r="R96" s="478"/>
      <c r="S96" s="478"/>
      <c r="T96" s="478"/>
      <c r="U96" s="397"/>
      <c r="V96" s="397"/>
      <c r="W96" s="397"/>
      <c r="X96" s="478"/>
      <c r="Y96" s="478"/>
      <c r="Z96" s="478"/>
      <c r="AA96" s="478"/>
      <c r="AB96" s="494"/>
      <c r="AC96" s="494"/>
      <c r="AD96" s="478"/>
      <c r="AE96" s="478"/>
      <c r="AF96" s="478"/>
      <c r="AG96" s="478"/>
      <c r="AH96" s="478"/>
      <c r="AI96" s="478"/>
      <c r="AJ96" s="478"/>
      <c r="AK96" s="478"/>
      <c r="AL96" s="478"/>
      <c r="AM96" s="478"/>
      <c r="AN96" s="478"/>
      <c r="AO96" s="478"/>
      <c r="AP96" s="478"/>
      <c r="AQ96" s="478"/>
      <c r="AR96" s="478"/>
      <c r="AS96" s="478"/>
      <c r="AT96" s="478"/>
      <c r="AU96" s="478"/>
      <c r="AV96" s="478"/>
      <c r="AW96" s="478"/>
      <c r="AX96" s="478"/>
      <c r="AY96" s="478"/>
      <c r="AZ96" s="478"/>
      <c r="BA96" s="478"/>
      <c r="BB96" s="478"/>
      <c r="BC96" s="157"/>
      <c r="BD96" s="157"/>
      <c r="BE96" s="157"/>
      <c r="BF96" s="392"/>
    </row>
    <row r="97" spans="1:58">
      <c r="A97" s="505"/>
      <c r="B97" s="499" t="s">
        <v>49</v>
      </c>
      <c r="C97" s="518" t="s">
        <v>184</v>
      </c>
      <c r="D97" s="6" t="s">
        <v>17</v>
      </c>
      <c r="E97" s="6"/>
      <c r="F97" s="157"/>
      <c r="G97" s="157"/>
      <c r="H97" s="157"/>
      <c r="I97" s="157"/>
      <c r="J97" s="157"/>
      <c r="K97" s="157"/>
      <c r="L97" s="157"/>
      <c r="M97" s="157"/>
      <c r="N97" s="494"/>
      <c r="O97" s="494"/>
      <c r="P97" s="478"/>
      <c r="Q97" s="478">
        <v>2</v>
      </c>
      <c r="R97" s="478">
        <v>2</v>
      </c>
      <c r="S97" s="478"/>
      <c r="T97" s="478"/>
      <c r="U97" s="397"/>
      <c r="V97" s="397"/>
      <c r="W97" s="397"/>
      <c r="X97" s="478"/>
      <c r="Y97" s="478"/>
      <c r="Z97" s="478"/>
      <c r="AA97" s="478"/>
      <c r="AB97" s="494"/>
      <c r="AC97" s="494"/>
      <c r="AD97" s="478">
        <v>2</v>
      </c>
      <c r="AE97" s="478">
        <v>2</v>
      </c>
      <c r="AF97" s="478"/>
      <c r="AG97" s="478"/>
      <c r="AH97" s="478"/>
      <c r="AI97" s="478"/>
      <c r="AJ97" s="478"/>
      <c r="AK97" s="478"/>
      <c r="AL97" s="478"/>
      <c r="AM97" s="478"/>
      <c r="AN97" s="478"/>
      <c r="AO97" s="478"/>
      <c r="AP97" s="478"/>
      <c r="AQ97" s="478"/>
      <c r="AR97" s="478"/>
      <c r="AS97" s="478"/>
      <c r="AT97" s="478"/>
      <c r="AU97" s="478"/>
      <c r="AV97" s="478"/>
      <c r="AW97" s="478"/>
      <c r="AX97" s="478"/>
      <c r="AY97" s="478"/>
      <c r="AZ97" s="478"/>
      <c r="BA97" s="478"/>
      <c r="BB97" s="478"/>
      <c r="BC97" s="157"/>
      <c r="BD97" s="157"/>
      <c r="BE97" s="157"/>
      <c r="BF97" s="392"/>
    </row>
    <row r="98" spans="1:58" ht="15.75" customHeight="1">
      <c r="A98" s="505"/>
      <c r="B98" s="498"/>
      <c r="C98" s="512"/>
      <c r="D98" s="6" t="s">
        <v>21</v>
      </c>
      <c r="E98" s="6"/>
      <c r="F98" s="478"/>
      <c r="G98" s="478"/>
      <c r="H98" s="478"/>
      <c r="I98" s="478"/>
      <c r="J98" s="478"/>
      <c r="K98" s="478"/>
      <c r="L98" s="478"/>
      <c r="M98" s="478"/>
      <c r="N98" s="494"/>
      <c r="O98" s="494"/>
      <c r="P98" s="478"/>
      <c r="Q98" s="478"/>
      <c r="R98" s="478"/>
      <c r="S98" s="478"/>
      <c r="T98" s="478"/>
      <c r="U98" s="397"/>
      <c r="V98" s="397"/>
      <c r="W98" s="397"/>
      <c r="X98" s="478"/>
      <c r="Y98" s="478"/>
      <c r="Z98" s="478"/>
      <c r="AA98" s="478"/>
      <c r="AB98" s="494"/>
      <c r="AC98" s="494"/>
      <c r="AD98" s="478"/>
      <c r="AE98" s="478"/>
      <c r="AF98" s="478"/>
      <c r="AG98" s="478"/>
      <c r="AH98" s="478"/>
      <c r="AI98" s="478"/>
      <c r="AJ98" s="478"/>
      <c r="AK98" s="478"/>
      <c r="AL98" s="478"/>
      <c r="AM98" s="478"/>
      <c r="AN98" s="478"/>
      <c r="AO98" s="478"/>
      <c r="AP98" s="478"/>
      <c r="AQ98" s="478"/>
      <c r="AR98" s="478"/>
      <c r="AS98" s="478"/>
      <c r="AT98" s="478"/>
      <c r="AU98" s="478"/>
      <c r="AV98" s="478"/>
      <c r="AW98" s="478"/>
      <c r="AX98" s="478"/>
      <c r="AY98" s="478"/>
      <c r="AZ98" s="478"/>
      <c r="BA98" s="478"/>
      <c r="BB98" s="478"/>
      <c r="BC98" s="157"/>
      <c r="BD98" s="157"/>
      <c r="BE98" s="157"/>
      <c r="BF98" s="392"/>
    </row>
    <row r="99" spans="1:58" ht="25.5" customHeight="1">
      <c r="A99" s="505"/>
      <c r="B99" s="499" t="s">
        <v>50</v>
      </c>
      <c r="C99" s="518" t="s">
        <v>185</v>
      </c>
      <c r="D99" s="6" t="s">
        <v>17</v>
      </c>
      <c r="E99" s="6"/>
      <c r="F99" s="478"/>
      <c r="G99" s="478"/>
      <c r="H99" s="478"/>
      <c r="I99" s="478"/>
      <c r="J99" s="478"/>
      <c r="K99" s="478"/>
      <c r="L99" s="478"/>
      <c r="M99" s="478"/>
      <c r="N99" s="494"/>
      <c r="O99" s="494"/>
      <c r="P99" s="478"/>
      <c r="Q99" s="478">
        <v>2</v>
      </c>
      <c r="R99" s="478">
        <v>2</v>
      </c>
      <c r="S99" s="478"/>
      <c r="T99" s="478"/>
      <c r="U99" s="397"/>
      <c r="V99" s="397"/>
      <c r="W99" s="397"/>
      <c r="X99" s="478"/>
      <c r="Y99" s="478"/>
      <c r="Z99" s="478"/>
      <c r="AA99" s="478"/>
      <c r="AB99" s="494"/>
      <c r="AC99" s="494"/>
      <c r="AD99" s="478">
        <v>3</v>
      </c>
      <c r="AE99" s="478">
        <v>3</v>
      </c>
      <c r="AF99" s="478"/>
      <c r="AG99" s="478"/>
      <c r="AH99" s="478"/>
      <c r="AI99" s="478"/>
      <c r="AJ99" s="478"/>
      <c r="AK99" s="478"/>
      <c r="AL99" s="478"/>
      <c r="AM99" s="478"/>
      <c r="AN99" s="478"/>
      <c r="AO99" s="478"/>
      <c r="AP99" s="478"/>
      <c r="AQ99" s="478"/>
      <c r="AR99" s="478"/>
      <c r="AS99" s="478"/>
      <c r="AT99" s="478"/>
      <c r="AU99" s="478"/>
      <c r="AV99" s="478"/>
      <c r="AW99" s="478"/>
      <c r="AX99" s="478"/>
      <c r="AY99" s="478"/>
      <c r="AZ99" s="478"/>
      <c r="BA99" s="478"/>
      <c r="BB99" s="478"/>
      <c r="BC99" s="157"/>
      <c r="BD99" s="157"/>
      <c r="BE99" s="157"/>
      <c r="BF99" s="392"/>
    </row>
    <row r="100" spans="1:58">
      <c r="A100" s="505"/>
      <c r="B100" s="498"/>
      <c r="C100" s="512"/>
      <c r="D100" s="6" t="s">
        <v>21</v>
      </c>
      <c r="E100" s="6"/>
      <c r="F100" s="478"/>
      <c r="G100" s="478"/>
      <c r="H100" s="478"/>
      <c r="I100" s="478"/>
      <c r="J100" s="478"/>
      <c r="K100" s="478"/>
      <c r="L100" s="478"/>
      <c r="M100" s="478"/>
      <c r="N100" s="494"/>
      <c r="O100" s="494"/>
      <c r="P100" s="478"/>
      <c r="Q100" s="478"/>
      <c r="R100" s="478"/>
      <c r="S100" s="478"/>
      <c r="T100" s="478"/>
      <c r="U100" s="397"/>
      <c r="V100" s="397"/>
      <c r="W100" s="397"/>
      <c r="X100" s="478"/>
      <c r="Y100" s="478"/>
      <c r="Z100" s="478"/>
      <c r="AA100" s="478"/>
      <c r="AB100" s="494"/>
      <c r="AC100" s="494"/>
      <c r="AD100" s="478"/>
      <c r="AE100" s="478"/>
      <c r="AF100" s="478"/>
      <c r="AG100" s="478"/>
      <c r="AH100" s="478"/>
      <c r="AI100" s="478"/>
      <c r="AJ100" s="478"/>
      <c r="AK100" s="478"/>
      <c r="AL100" s="478"/>
      <c r="AM100" s="478"/>
      <c r="AN100" s="478"/>
      <c r="AO100" s="478"/>
      <c r="AP100" s="478"/>
      <c r="AQ100" s="478"/>
      <c r="AR100" s="478"/>
      <c r="AS100" s="478"/>
      <c r="AT100" s="478"/>
      <c r="AU100" s="478"/>
      <c r="AV100" s="478"/>
      <c r="AW100" s="478"/>
      <c r="AX100" s="478"/>
      <c r="AY100" s="478"/>
      <c r="AZ100" s="478"/>
      <c r="BA100" s="478"/>
      <c r="BB100" s="478"/>
      <c r="BC100" s="157"/>
      <c r="BD100" s="157"/>
      <c r="BE100" s="157"/>
      <c r="BF100" s="392"/>
    </row>
    <row r="101" spans="1:58" ht="24.75" customHeight="1">
      <c r="A101" s="505"/>
      <c r="B101" s="497" t="s">
        <v>51</v>
      </c>
      <c r="C101" s="537" t="s">
        <v>181</v>
      </c>
      <c r="D101" s="6" t="s">
        <v>17</v>
      </c>
      <c r="E101" s="6"/>
      <c r="F101" s="478"/>
      <c r="G101" s="478"/>
      <c r="H101" s="478"/>
      <c r="I101" s="478"/>
      <c r="J101" s="478"/>
      <c r="K101" s="478"/>
      <c r="L101" s="478"/>
      <c r="M101" s="478"/>
      <c r="N101" s="494"/>
      <c r="O101" s="494"/>
      <c r="P101" s="478"/>
      <c r="Q101" s="478">
        <v>2</v>
      </c>
      <c r="R101" s="478">
        <v>2</v>
      </c>
      <c r="S101" s="478"/>
      <c r="T101" s="478"/>
      <c r="U101" s="397"/>
      <c r="V101" s="397"/>
      <c r="W101" s="397"/>
      <c r="X101" s="478"/>
      <c r="Y101" s="478"/>
      <c r="Z101" s="478"/>
      <c r="AA101" s="478"/>
      <c r="AB101" s="494"/>
      <c r="AC101" s="494"/>
      <c r="AD101" s="478">
        <v>3</v>
      </c>
      <c r="AE101" s="478">
        <v>3</v>
      </c>
      <c r="AF101" s="478"/>
      <c r="AG101" s="478"/>
      <c r="AH101" s="478"/>
      <c r="AI101" s="478"/>
      <c r="AJ101" s="478"/>
      <c r="AK101" s="478"/>
      <c r="AL101" s="478"/>
      <c r="AM101" s="478"/>
      <c r="AN101" s="478"/>
      <c r="AO101" s="478"/>
      <c r="AP101" s="478"/>
      <c r="AQ101" s="478"/>
      <c r="AR101" s="478"/>
      <c r="AS101" s="478"/>
      <c r="AT101" s="478"/>
      <c r="AU101" s="478"/>
      <c r="AV101" s="478"/>
      <c r="AW101" s="478"/>
      <c r="AX101" s="478"/>
      <c r="AY101" s="478"/>
      <c r="AZ101" s="478"/>
      <c r="BA101" s="478"/>
      <c r="BB101" s="478"/>
      <c r="BC101" s="157"/>
      <c r="BD101" s="157"/>
      <c r="BE101" s="157"/>
      <c r="BF101" s="392"/>
    </row>
    <row r="102" spans="1:58" ht="17.25" customHeight="1">
      <c r="A102" s="505"/>
      <c r="B102" s="498"/>
      <c r="C102" s="538"/>
      <c r="D102" s="6" t="s">
        <v>21</v>
      </c>
      <c r="E102" s="6"/>
      <c r="F102" s="478"/>
      <c r="G102" s="478"/>
      <c r="H102" s="478"/>
      <c r="I102" s="478"/>
      <c r="J102" s="478"/>
      <c r="K102" s="478"/>
      <c r="L102" s="478"/>
      <c r="M102" s="478"/>
      <c r="N102" s="494"/>
      <c r="O102" s="494"/>
      <c r="P102" s="478"/>
      <c r="Q102" s="478"/>
      <c r="R102" s="478"/>
      <c r="S102" s="478"/>
      <c r="T102" s="478"/>
      <c r="U102" s="397"/>
      <c r="V102" s="397"/>
      <c r="W102" s="397"/>
      <c r="X102" s="478"/>
      <c r="Y102" s="478"/>
      <c r="Z102" s="478"/>
      <c r="AA102" s="478"/>
      <c r="AB102" s="494"/>
      <c r="AC102" s="494"/>
      <c r="AD102" s="478"/>
      <c r="AE102" s="478"/>
      <c r="AF102" s="478"/>
      <c r="AG102" s="478"/>
      <c r="AH102" s="478"/>
      <c r="AI102" s="478"/>
      <c r="AJ102" s="478"/>
      <c r="AK102" s="478"/>
      <c r="AL102" s="478"/>
      <c r="AM102" s="478"/>
      <c r="AN102" s="478"/>
      <c r="AO102" s="478"/>
      <c r="AP102" s="478"/>
      <c r="AQ102" s="478"/>
      <c r="AR102" s="478"/>
      <c r="AS102" s="478"/>
      <c r="AT102" s="478"/>
      <c r="AU102" s="478"/>
      <c r="AV102" s="478"/>
      <c r="AW102" s="478"/>
      <c r="AX102" s="478"/>
      <c r="AY102" s="478"/>
      <c r="AZ102" s="478"/>
      <c r="BA102" s="478"/>
      <c r="BB102" s="478"/>
      <c r="BC102" s="157"/>
      <c r="BD102" s="157"/>
      <c r="BE102" s="157"/>
      <c r="BF102" s="392"/>
    </row>
    <row r="103" spans="1:58" ht="23.25" customHeight="1">
      <c r="A103" s="505"/>
      <c r="B103" s="501" t="s">
        <v>166</v>
      </c>
      <c r="C103" s="599" t="s">
        <v>60</v>
      </c>
      <c r="D103" s="6" t="s">
        <v>17</v>
      </c>
      <c r="E103" s="6"/>
      <c r="F103" s="478"/>
      <c r="G103" s="478"/>
      <c r="H103" s="478"/>
      <c r="I103" s="478"/>
      <c r="J103" s="478"/>
      <c r="K103" s="478"/>
      <c r="L103" s="478"/>
      <c r="M103" s="478"/>
      <c r="N103" s="494"/>
      <c r="O103" s="494"/>
      <c r="P103" s="478"/>
      <c r="Q103" s="478">
        <v>5</v>
      </c>
      <c r="R103" s="478">
        <v>5</v>
      </c>
      <c r="S103" s="478"/>
      <c r="T103" s="478"/>
      <c r="U103" s="397"/>
      <c r="V103" s="397"/>
      <c r="W103" s="397"/>
      <c r="X103" s="478"/>
      <c r="Y103" s="478"/>
      <c r="Z103" s="478"/>
      <c r="AA103" s="478"/>
      <c r="AB103" s="494"/>
      <c r="AC103" s="494"/>
      <c r="AD103" s="478"/>
      <c r="AE103" s="478"/>
      <c r="AF103" s="478"/>
      <c r="AG103" s="478"/>
      <c r="AH103" s="478"/>
      <c r="AI103" s="478"/>
      <c r="AJ103" s="478"/>
      <c r="AK103" s="478"/>
      <c r="AL103" s="478"/>
      <c r="AM103" s="478"/>
      <c r="AN103" s="478"/>
      <c r="AO103" s="478"/>
      <c r="AP103" s="478"/>
      <c r="AQ103" s="478"/>
      <c r="AR103" s="478"/>
      <c r="AS103" s="478"/>
      <c r="AT103" s="478"/>
      <c r="AU103" s="478"/>
      <c r="AV103" s="478"/>
      <c r="AW103" s="478"/>
      <c r="AX103" s="478"/>
      <c r="AY103" s="478"/>
      <c r="AZ103" s="478"/>
      <c r="BA103" s="478"/>
      <c r="BB103" s="478"/>
      <c r="BC103" s="157"/>
      <c r="BD103" s="157"/>
      <c r="BE103" s="157"/>
      <c r="BF103" s="392"/>
    </row>
    <row r="104" spans="1:58" ht="17.25" customHeight="1">
      <c r="A104" s="505"/>
      <c r="B104" s="502"/>
      <c r="C104" s="600"/>
      <c r="D104" s="6" t="s">
        <v>21</v>
      </c>
      <c r="E104" s="6"/>
      <c r="F104" s="478"/>
      <c r="G104" s="478"/>
      <c r="H104" s="478"/>
      <c r="I104" s="478"/>
      <c r="J104" s="478"/>
      <c r="K104" s="478"/>
      <c r="L104" s="478"/>
      <c r="M104" s="478"/>
      <c r="N104" s="494"/>
      <c r="O104" s="494"/>
      <c r="P104" s="478"/>
      <c r="Q104" s="478"/>
      <c r="R104" s="478"/>
      <c r="S104" s="478"/>
      <c r="T104" s="478"/>
      <c r="U104" s="397"/>
      <c r="V104" s="397"/>
      <c r="W104" s="397"/>
      <c r="X104" s="478"/>
      <c r="Y104" s="478"/>
      <c r="Z104" s="478"/>
      <c r="AA104" s="478"/>
      <c r="AB104" s="494"/>
      <c r="AC104" s="494"/>
      <c r="AD104" s="478"/>
      <c r="AE104" s="478"/>
      <c r="AF104" s="478"/>
      <c r="AG104" s="478"/>
      <c r="AH104" s="478"/>
      <c r="AI104" s="478"/>
      <c r="AJ104" s="478"/>
      <c r="AK104" s="478"/>
      <c r="AL104" s="478"/>
      <c r="AM104" s="478"/>
      <c r="AN104" s="478"/>
      <c r="AO104" s="478"/>
      <c r="AP104" s="478"/>
      <c r="AQ104" s="478"/>
      <c r="AR104" s="478"/>
      <c r="AS104" s="478"/>
      <c r="AT104" s="478"/>
      <c r="AU104" s="478"/>
      <c r="AV104" s="478"/>
      <c r="AW104" s="478"/>
      <c r="AX104" s="478"/>
      <c r="AY104" s="478"/>
      <c r="AZ104" s="478"/>
      <c r="BA104" s="478"/>
      <c r="BB104" s="478"/>
      <c r="BC104" s="157"/>
      <c r="BD104" s="157"/>
      <c r="BE104" s="157"/>
      <c r="BF104" s="392"/>
    </row>
    <row r="105" spans="1:58">
      <c r="A105" s="505"/>
      <c r="B105" s="503" t="s">
        <v>52</v>
      </c>
      <c r="C105" s="539" t="s">
        <v>53</v>
      </c>
      <c r="D105" s="4" t="s">
        <v>17</v>
      </c>
      <c r="E105" s="4"/>
      <c r="F105" s="15"/>
      <c r="G105" s="15"/>
      <c r="H105" s="15"/>
      <c r="I105" s="383"/>
      <c r="J105" s="383"/>
      <c r="K105" s="383"/>
      <c r="L105" s="383"/>
      <c r="M105" s="383"/>
      <c r="N105" s="15"/>
      <c r="O105" s="15"/>
      <c r="P105" s="15"/>
      <c r="Q105" s="15"/>
      <c r="R105" s="15"/>
      <c r="S105" s="15"/>
      <c r="T105" s="15"/>
      <c r="U105" s="397"/>
      <c r="V105" s="397"/>
      <c r="W105" s="397"/>
      <c r="X105" s="383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383"/>
      <c r="AU105" s="383"/>
      <c r="AV105" s="383"/>
      <c r="AW105" s="383"/>
      <c r="AX105" s="383"/>
      <c r="AY105" s="383"/>
      <c r="AZ105" s="383"/>
      <c r="BA105" s="383"/>
      <c r="BB105" s="383"/>
      <c r="BC105" s="383"/>
      <c r="BD105" s="383"/>
      <c r="BE105" s="383"/>
      <c r="BF105" s="392"/>
    </row>
    <row r="106" spans="1:58" ht="16.5" customHeight="1">
      <c r="A106" s="505"/>
      <c r="B106" s="504"/>
      <c r="C106" s="540"/>
      <c r="D106" s="4" t="s">
        <v>21</v>
      </c>
      <c r="E106" s="4"/>
      <c r="F106" s="15"/>
      <c r="G106" s="15"/>
      <c r="H106" s="15"/>
      <c r="I106" s="15"/>
      <c r="J106" s="383"/>
      <c r="K106" s="383"/>
      <c r="L106" s="383"/>
      <c r="M106" s="383"/>
      <c r="N106" s="15"/>
      <c r="O106" s="15"/>
      <c r="P106" s="15"/>
      <c r="Q106" s="15"/>
      <c r="R106" s="15"/>
      <c r="S106" s="15"/>
      <c r="T106" s="15"/>
      <c r="U106" s="397"/>
      <c r="V106" s="397"/>
      <c r="W106" s="397"/>
      <c r="X106" s="383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383"/>
      <c r="AU106" s="383"/>
      <c r="AV106" s="383"/>
      <c r="AW106" s="383"/>
      <c r="AX106" s="383"/>
      <c r="AY106" s="383"/>
      <c r="AZ106" s="383"/>
      <c r="BA106" s="383"/>
      <c r="BB106" s="383"/>
      <c r="BC106" s="383"/>
      <c r="BD106" s="383"/>
      <c r="BE106" s="383"/>
      <c r="BF106" s="392"/>
    </row>
    <row r="107" spans="1:58">
      <c r="A107" s="505"/>
      <c r="B107" s="595" t="s">
        <v>28</v>
      </c>
      <c r="C107" s="575" t="s">
        <v>167</v>
      </c>
      <c r="D107" s="12" t="s">
        <v>17</v>
      </c>
      <c r="E107" s="12"/>
      <c r="F107" s="7"/>
      <c r="G107" s="7"/>
      <c r="H107" s="7"/>
      <c r="I107" s="7"/>
      <c r="J107" s="7"/>
      <c r="K107" s="386"/>
      <c r="L107" s="7"/>
      <c r="M107" s="386"/>
      <c r="N107" s="7"/>
      <c r="O107" s="7"/>
      <c r="P107" s="7"/>
      <c r="Q107" s="7"/>
      <c r="R107" s="7"/>
      <c r="S107" s="7"/>
      <c r="T107" s="7"/>
      <c r="U107" s="397"/>
      <c r="V107" s="397"/>
      <c r="W107" s="397"/>
      <c r="X107" s="386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386"/>
      <c r="AU107" s="386"/>
      <c r="AV107" s="386"/>
      <c r="AW107" s="386"/>
      <c r="AX107" s="386"/>
      <c r="AY107" s="386"/>
      <c r="AZ107" s="386"/>
      <c r="BA107" s="386"/>
      <c r="BB107" s="386"/>
      <c r="BC107" s="386"/>
      <c r="BD107" s="386"/>
      <c r="BE107" s="386"/>
      <c r="BF107" s="392"/>
    </row>
    <row r="108" spans="1:58" ht="21" customHeight="1">
      <c r="A108" s="505"/>
      <c r="B108" s="596"/>
      <c r="C108" s="576"/>
      <c r="D108" s="12" t="s">
        <v>21</v>
      </c>
      <c r="E108" s="12"/>
      <c r="F108" s="7"/>
      <c r="G108" s="7"/>
      <c r="H108" s="7"/>
      <c r="I108" s="7"/>
      <c r="J108" s="386"/>
      <c r="K108" s="386"/>
      <c r="L108" s="386"/>
      <c r="M108" s="386"/>
      <c r="N108" s="7"/>
      <c r="O108" s="7"/>
      <c r="P108" s="7"/>
      <c r="Q108" s="7"/>
      <c r="R108" s="7"/>
      <c r="S108" s="7"/>
      <c r="T108" s="7"/>
      <c r="U108" s="397"/>
      <c r="V108" s="397"/>
      <c r="W108" s="397"/>
      <c r="X108" s="386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386"/>
      <c r="AU108" s="386"/>
      <c r="AV108" s="386"/>
      <c r="AW108" s="386"/>
      <c r="AX108" s="386"/>
      <c r="AY108" s="386"/>
      <c r="AZ108" s="386"/>
      <c r="BA108" s="386"/>
      <c r="BB108" s="386"/>
      <c r="BC108" s="386"/>
      <c r="BD108" s="386"/>
      <c r="BE108" s="386"/>
      <c r="BF108" s="392"/>
    </row>
    <row r="109" spans="1:58" ht="22.5" customHeight="1">
      <c r="A109" s="505"/>
      <c r="B109" s="597" t="s">
        <v>29</v>
      </c>
      <c r="C109" s="544" t="s">
        <v>159</v>
      </c>
      <c r="D109" s="156" t="s">
        <v>17</v>
      </c>
      <c r="E109" s="156"/>
      <c r="F109" s="157"/>
      <c r="G109" s="157"/>
      <c r="H109" s="157"/>
      <c r="I109" s="157"/>
      <c r="J109" s="157"/>
      <c r="K109" s="157"/>
      <c r="L109" s="157"/>
      <c r="M109" s="157"/>
      <c r="N109" s="494"/>
      <c r="O109" s="494"/>
      <c r="P109" s="3"/>
      <c r="Q109" s="3">
        <v>5</v>
      </c>
      <c r="R109" s="3">
        <v>5</v>
      </c>
      <c r="S109" s="157"/>
      <c r="T109" s="3"/>
      <c r="U109" s="397"/>
      <c r="V109" s="397"/>
      <c r="W109" s="397"/>
      <c r="X109" s="3"/>
      <c r="Y109" s="157"/>
      <c r="Z109" s="3"/>
      <c r="AA109" s="3"/>
      <c r="AB109" s="494"/>
      <c r="AC109" s="494"/>
      <c r="AD109" s="3">
        <v>4</v>
      </c>
      <c r="AE109" s="157">
        <v>4</v>
      </c>
      <c r="AF109" s="3"/>
      <c r="AG109" s="3"/>
      <c r="AH109" s="3"/>
      <c r="AI109" s="469"/>
      <c r="AJ109" s="469"/>
      <c r="AK109" s="3"/>
      <c r="AL109" s="3"/>
      <c r="AM109" s="3"/>
      <c r="AN109" s="3"/>
      <c r="AO109" s="3"/>
      <c r="AP109" s="157"/>
      <c r="AQ109" s="3"/>
      <c r="AR109" s="3"/>
      <c r="AS109" s="3"/>
      <c r="AT109" s="3"/>
      <c r="AU109" s="3"/>
      <c r="AV109" s="157"/>
      <c r="AW109" s="3"/>
      <c r="AX109" s="3"/>
      <c r="AY109" s="3"/>
      <c r="AZ109" s="3"/>
      <c r="BA109" s="3"/>
      <c r="BB109" s="157"/>
      <c r="BC109" s="157"/>
      <c r="BD109" s="157"/>
      <c r="BE109" s="157"/>
      <c r="BF109" s="392"/>
    </row>
    <row r="110" spans="1:58" ht="34.5" customHeight="1">
      <c r="A110" s="505"/>
      <c r="B110" s="598"/>
      <c r="C110" s="545"/>
      <c r="D110" s="156" t="s">
        <v>21</v>
      </c>
      <c r="E110" s="156"/>
      <c r="F110" s="157"/>
      <c r="G110" s="157"/>
      <c r="H110" s="157"/>
      <c r="I110" s="157"/>
      <c r="J110" s="157"/>
      <c r="K110" s="157"/>
      <c r="L110" s="157"/>
      <c r="M110" s="157"/>
      <c r="N110" s="494"/>
      <c r="O110" s="494"/>
      <c r="P110" s="478"/>
      <c r="Q110" s="478"/>
      <c r="R110" s="478"/>
      <c r="S110" s="478"/>
      <c r="T110" s="478"/>
      <c r="U110" s="397"/>
      <c r="V110" s="397"/>
      <c r="W110" s="397"/>
      <c r="X110" s="478"/>
      <c r="Y110" s="478"/>
      <c r="Z110" s="478"/>
      <c r="AA110" s="478"/>
      <c r="AB110" s="494"/>
      <c r="AC110" s="494"/>
      <c r="AD110" s="494" t="s">
        <v>75</v>
      </c>
      <c r="AE110" s="494" t="s">
        <v>75</v>
      </c>
      <c r="AF110" s="478"/>
      <c r="AG110" s="478"/>
      <c r="AH110" s="478"/>
      <c r="AI110" s="478"/>
      <c r="AJ110" s="478"/>
      <c r="AK110" s="478"/>
      <c r="AL110" s="478"/>
      <c r="AM110" s="478"/>
      <c r="AN110" s="478"/>
      <c r="AO110" s="478"/>
      <c r="AP110" s="478"/>
      <c r="AQ110" s="478"/>
      <c r="AR110" s="478"/>
      <c r="AS110" s="478"/>
      <c r="AT110" s="478"/>
      <c r="AU110" s="478"/>
      <c r="AV110" s="478"/>
      <c r="AW110" s="478"/>
      <c r="AX110" s="478"/>
      <c r="AY110" s="478"/>
      <c r="AZ110" s="478"/>
      <c r="BA110" s="478"/>
      <c r="BB110" s="478"/>
      <c r="BC110" s="157"/>
      <c r="BD110" s="157"/>
      <c r="BE110" s="157"/>
      <c r="BF110" s="392"/>
    </row>
    <row r="111" spans="1:58" ht="27" customHeight="1">
      <c r="A111" s="505"/>
      <c r="B111" s="546" t="s">
        <v>168</v>
      </c>
      <c r="C111" s="581" t="s">
        <v>169</v>
      </c>
      <c r="D111" s="156" t="s">
        <v>17</v>
      </c>
      <c r="E111" s="156"/>
      <c r="F111" s="157"/>
      <c r="G111" s="157"/>
      <c r="H111" s="157"/>
      <c r="I111" s="157"/>
      <c r="J111" s="157"/>
      <c r="K111" s="157"/>
      <c r="L111" s="157"/>
      <c r="M111" s="157"/>
      <c r="N111" s="494"/>
      <c r="O111" s="494"/>
      <c r="P111" s="478"/>
      <c r="Q111" s="478">
        <v>5</v>
      </c>
      <c r="R111" s="478">
        <v>5</v>
      </c>
      <c r="S111" s="478"/>
      <c r="T111" s="478"/>
      <c r="U111" s="397"/>
      <c r="V111" s="397"/>
      <c r="W111" s="397"/>
      <c r="X111" s="478"/>
      <c r="Y111" s="478"/>
      <c r="Z111" s="478"/>
      <c r="AA111" s="478"/>
      <c r="AB111" s="494"/>
      <c r="AC111" s="494"/>
      <c r="AD111" s="478">
        <v>4</v>
      </c>
      <c r="AE111" s="478">
        <v>4</v>
      </c>
      <c r="AF111" s="478"/>
      <c r="AG111" s="478"/>
      <c r="AH111" s="478"/>
      <c r="AI111" s="478"/>
      <c r="AJ111" s="478"/>
      <c r="AK111" s="478"/>
      <c r="AL111" s="478"/>
      <c r="AM111" s="478"/>
      <c r="AN111" s="478"/>
      <c r="AO111" s="478"/>
      <c r="AP111" s="478"/>
      <c r="AQ111" s="478"/>
      <c r="AR111" s="478"/>
      <c r="AS111" s="478"/>
      <c r="AT111" s="478"/>
      <c r="AU111" s="478"/>
      <c r="AV111" s="478"/>
      <c r="AW111" s="478"/>
      <c r="AX111" s="478"/>
      <c r="AY111" s="478"/>
      <c r="AZ111" s="478"/>
      <c r="BA111" s="478"/>
      <c r="BB111" s="478"/>
      <c r="BC111" s="157"/>
      <c r="BD111" s="157"/>
      <c r="BE111" s="157"/>
      <c r="BF111" s="392"/>
    </row>
    <row r="112" spans="1:58" ht="21" customHeight="1">
      <c r="A112" s="505"/>
      <c r="B112" s="531"/>
      <c r="C112" s="545"/>
      <c r="D112" s="156" t="s">
        <v>21</v>
      </c>
      <c r="E112" s="156"/>
      <c r="F112" s="157"/>
      <c r="G112" s="157"/>
      <c r="H112" s="157"/>
      <c r="I112" s="157"/>
      <c r="J112" s="157"/>
      <c r="K112" s="157"/>
      <c r="L112" s="157"/>
      <c r="M112" s="157"/>
      <c r="N112" s="494"/>
      <c r="O112" s="494"/>
      <c r="P112" s="478"/>
      <c r="Q112" s="478"/>
      <c r="R112" s="478"/>
      <c r="S112" s="478"/>
      <c r="T112" s="478"/>
      <c r="U112" s="397"/>
      <c r="V112" s="397"/>
      <c r="W112" s="397"/>
      <c r="X112" s="478"/>
      <c r="Y112" s="478"/>
      <c r="Z112" s="478"/>
      <c r="AA112" s="478"/>
      <c r="AB112" s="494"/>
      <c r="AC112" s="494"/>
      <c r="AD112" s="478"/>
      <c r="AE112" s="478"/>
      <c r="AF112" s="478"/>
      <c r="AG112" s="478"/>
      <c r="AH112" s="478"/>
      <c r="AI112" s="478"/>
      <c r="AJ112" s="478"/>
      <c r="AK112" s="478"/>
      <c r="AL112" s="478"/>
      <c r="AM112" s="478"/>
      <c r="AN112" s="478"/>
      <c r="AO112" s="478"/>
      <c r="AP112" s="478"/>
      <c r="AQ112" s="478"/>
      <c r="AR112" s="478"/>
      <c r="AS112" s="478"/>
      <c r="AT112" s="478"/>
      <c r="AU112" s="478"/>
      <c r="AV112" s="478"/>
      <c r="AW112" s="478"/>
      <c r="AX112" s="478"/>
      <c r="AY112" s="478"/>
      <c r="AZ112" s="478"/>
      <c r="BA112" s="478"/>
      <c r="BB112" s="478"/>
      <c r="BC112" s="157"/>
      <c r="BD112" s="157"/>
      <c r="BE112" s="157"/>
      <c r="BF112" s="392"/>
    </row>
    <row r="113" spans="1:58" ht="21" customHeight="1">
      <c r="A113" s="505"/>
      <c r="B113" s="597" t="s">
        <v>170</v>
      </c>
      <c r="C113" s="544" t="s">
        <v>171</v>
      </c>
      <c r="D113" s="156" t="s">
        <v>17</v>
      </c>
      <c r="E113" s="6"/>
      <c r="F113" s="157"/>
      <c r="G113" s="157"/>
      <c r="H113" s="157"/>
      <c r="I113" s="157"/>
      <c r="J113" s="157"/>
      <c r="K113" s="157"/>
      <c r="L113" s="157"/>
      <c r="M113" s="157"/>
      <c r="N113" s="494"/>
      <c r="O113" s="494"/>
      <c r="P113" s="478"/>
      <c r="Q113" s="478">
        <v>3</v>
      </c>
      <c r="R113" s="478">
        <v>3</v>
      </c>
      <c r="S113" s="478"/>
      <c r="T113" s="478"/>
      <c r="U113" s="397"/>
      <c r="V113" s="397"/>
      <c r="W113" s="397"/>
      <c r="X113" s="478"/>
      <c r="Y113" s="478"/>
      <c r="Z113" s="478"/>
      <c r="AA113" s="478"/>
      <c r="AB113" s="494"/>
      <c r="AC113" s="494"/>
      <c r="AD113" s="478">
        <v>5</v>
      </c>
      <c r="AE113" s="478">
        <v>5</v>
      </c>
      <c r="AF113" s="478"/>
      <c r="AG113" s="478"/>
      <c r="AH113" s="478"/>
      <c r="AI113" s="478"/>
      <c r="AJ113" s="478"/>
      <c r="AK113" s="478"/>
      <c r="AL113" s="478"/>
      <c r="AM113" s="478"/>
      <c r="AN113" s="478"/>
      <c r="AO113" s="478"/>
      <c r="AP113" s="478"/>
      <c r="AQ113" s="478"/>
      <c r="AR113" s="478"/>
      <c r="AS113" s="478"/>
      <c r="AT113" s="478"/>
      <c r="AU113" s="478"/>
      <c r="AV113" s="478"/>
      <c r="AW113" s="478"/>
      <c r="AX113" s="478"/>
      <c r="AY113" s="478"/>
      <c r="AZ113" s="478"/>
      <c r="BA113" s="478"/>
      <c r="BB113" s="478"/>
      <c r="BC113" s="157"/>
      <c r="BD113" s="157"/>
      <c r="BE113" s="157"/>
      <c r="BF113" s="392"/>
    </row>
    <row r="114" spans="1:58">
      <c r="A114" s="505"/>
      <c r="B114" s="598"/>
      <c r="C114" s="545"/>
      <c r="D114" s="156" t="s">
        <v>21</v>
      </c>
      <c r="E114" s="6"/>
      <c r="F114" s="157"/>
      <c r="G114" s="157"/>
      <c r="H114" s="157"/>
      <c r="I114" s="157"/>
      <c r="J114" s="157"/>
      <c r="K114" s="157"/>
      <c r="L114" s="157"/>
      <c r="M114" s="157"/>
      <c r="N114" s="494"/>
      <c r="O114" s="494"/>
      <c r="P114" s="478"/>
      <c r="Q114" s="478"/>
      <c r="R114" s="478"/>
      <c r="S114" s="478"/>
      <c r="T114" s="478"/>
      <c r="U114" s="397"/>
      <c r="V114" s="397"/>
      <c r="W114" s="397"/>
      <c r="X114" s="478"/>
      <c r="Y114" s="478"/>
      <c r="Z114" s="478"/>
      <c r="AA114" s="478"/>
      <c r="AB114" s="494"/>
      <c r="AC114" s="494"/>
      <c r="AD114" s="478"/>
      <c r="AE114" s="478"/>
      <c r="AF114" s="478"/>
      <c r="AG114" s="478"/>
      <c r="AH114" s="478"/>
      <c r="AI114" s="478"/>
      <c r="AJ114" s="478"/>
      <c r="AK114" s="478"/>
      <c r="AL114" s="478"/>
      <c r="AM114" s="478"/>
      <c r="AN114" s="478"/>
      <c r="AO114" s="478"/>
      <c r="AP114" s="478"/>
      <c r="AQ114" s="478"/>
      <c r="AR114" s="478"/>
      <c r="AS114" s="478"/>
      <c r="AT114" s="478"/>
      <c r="AU114" s="478"/>
      <c r="AV114" s="478"/>
      <c r="AW114" s="478"/>
      <c r="AX114" s="478"/>
      <c r="AY114" s="478"/>
      <c r="AZ114" s="478"/>
      <c r="BA114" s="478"/>
      <c r="BB114" s="478"/>
      <c r="BC114" s="157"/>
      <c r="BD114" s="157"/>
      <c r="BE114" s="157"/>
      <c r="BF114" s="18"/>
    </row>
    <row r="115" spans="1:58">
      <c r="A115" s="505"/>
      <c r="B115" s="152" t="s">
        <v>30</v>
      </c>
      <c r="C115" s="180" t="s">
        <v>31</v>
      </c>
      <c r="D115" s="156" t="s">
        <v>17</v>
      </c>
      <c r="E115" s="6"/>
      <c r="F115" s="157"/>
      <c r="G115" s="157"/>
      <c r="H115" s="157"/>
      <c r="I115" s="157"/>
      <c r="J115" s="157"/>
      <c r="K115" s="157"/>
      <c r="L115" s="157"/>
      <c r="M115" s="157"/>
      <c r="N115" s="494"/>
      <c r="O115" s="494"/>
      <c r="P115" s="478"/>
      <c r="Q115" s="478"/>
      <c r="R115" s="478"/>
      <c r="S115" s="478"/>
      <c r="T115" s="478"/>
      <c r="U115" s="397"/>
      <c r="V115" s="397"/>
      <c r="W115" s="397"/>
      <c r="X115" s="478"/>
      <c r="Y115" s="478"/>
      <c r="Z115" s="478"/>
      <c r="AA115" s="478"/>
      <c r="AB115" s="494"/>
      <c r="AC115" s="494"/>
      <c r="AD115" s="494"/>
      <c r="AE115" s="157"/>
      <c r="AF115" s="3">
        <v>36</v>
      </c>
      <c r="AG115" s="494" t="s">
        <v>75</v>
      </c>
      <c r="AH115" s="3"/>
      <c r="AI115" s="469"/>
      <c r="AJ115" s="469"/>
      <c r="AK115" s="469"/>
      <c r="AL115" s="3"/>
      <c r="AM115" s="3"/>
      <c r="AN115" s="3"/>
      <c r="AO115" s="3"/>
      <c r="AP115" s="157"/>
      <c r="AQ115" s="3"/>
      <c r="AR115" s="3"/>
      <c r="AS115" s="3"/>
      <c r="AT115" s="3"/>
      <c r="AU115" s="3"/>
      <c r="AV115" s="157"/>
      <c r="AW115" s="3"/>
      <c r="AX115" s="3"/>
      <c r="AY115" s="3"/>
      <c r="AZ115" s="3"/>
      <c r="BA115" s="3"/>
      <c r="BB115" s="157"/>
      <c r="BC115" s="157"/>
      <c r="BD115" s="157"/>
      <c r="BE115" s="157"/>
      <c r="BF115" s="18">
        <v>36</v>
      </c>
    </row>
    <row r="116" spans="1:58">
      <c r="A116" s="505"/>
      <c r="B116" s="152" t="s">
        <v>32</v>
      </c>
      <c r="C116" s="180" t="s">
        <v>33</v>
      </c>
      <c r="D116" s="156" t="s">
        <v>21</v>
      </c>
      <c r="E116" s="6"/>
      <c r="F116" s="157"/>
      <c r="G116" s="157"/>
      <c r="H116" s="157"/>
      <c r="I116" s="157"/>
      <c r="J116" s="157"/>
      <c r="K116" s="157"/>
      <c r="L116" s="157"/>
      <c r="M116" s="157"/>
      <c r="N116" s="494"/>
      <c r="O116" s="494"/>
      <c r="P116" s="478"/>
      <c r="Q116" s="478"/>
      <c r="R116" s="478"/>
      <c r="S116" s="478"/>
      <c r="T116" s="478"/>
      <c r="U116" s="397"/>
      <c r="V116" s="397"/>
      <c r="W116" s="397"/>
      <c r="X116" s="478"/>
      <c r="Y116" s="478"/>
      <c r="Z116" s="478"/>
      <c r="AA116" s="478"/>
      <c r="AB116" s="494"/>
      <c r="AC116" s="494"/>
      <c r="AD116" s="494"/>
      <c r="AE116" s="157"/>
      <c r="AF116" s="3">
        <v>36</v>
      </c>
      <c r="AG116" s="3"/>
      <c r="AH116" s="3"/>
      <c r="AI116" s="469"/>
      <c r="AJ116" s="469"/>
      <c r="AK116" s="469"/>
      <c r="AL116" s="3"/>
      <c r="AM116" s="3"/>
      <c r="AN116" s="3"/>
      <c r="AO116" s="3"/>
      <c r="AP116" s="157"/>
      <c r="AQ116" s="3"/>
      <c r="AR116" s="3"/>
      <c r="AS116" s="3"/>
      <c r="AT116" s="3"/>
      <c r="AU116" s="3"/>
      <c r="AV116" s="157"/>
      <c r="AW116" s="3"/>
      <c r="AX116" s="3"/>
      <c r="AY116" s="3"/>
      <c r="AZ116" s="3"/>
      <c r="BA116" s="3"/>
      <c r="BB116" s="157"/>
      <c r="BC116" s="157"/>
      <c r="BD116" s="157"/>
      <c r="BE116" s="157"/>
      <c r="BF116" s="18">
        <v>36</v>
      </c>
    </row>
    <row r="117" spans="1:58" ht="15.75">
      <c r="A117" s="507" t="s">
        <v>22</v>
      </c>
      <c r="B117" s="508"/>
      <c r="C117" s="508"/>
      <c r="D117" s="509"/>
      <c r="E117" s="159"/>
      <c r="F117" s="10"/>
      <c r="G117" s="10"/>
      <c r="H117" s="10"/>
      <c r="I117" s="10"/>
      <c r="J117" s="10"/>
      <c r="K117" s="10"/>
      <c r="L117" s="10"/>
      <c r="M117" s="10"/>
      <c r="N117" s="315"/>
      <c r="O117" s="315"/>
      <c r="P117" s="315"/>
      <c r="Q117" s="315"/>
      <c r="R117" s="315"/>
      <c r="S117" s="315"/>
      <c r="T117" s="319"/>
      <c r="U117" s="802"/>
      <c r="V117" s="802"/>
      <c r="W117" s="397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  <c r="AL117" s="315"/>
      <c r="AM117" s="315"/>
      <c r="AN117" s="315"/>
      <c r="AO117" s="315"/>
      <c r="AP117" s="315"/>
      <c r="AQ117" s="315"/>
      <c r="AR117" s="315"/>
      <c r="AS117" s="315"/>
      <c r="AT117" s="315"/>
      <c r="AU117" s="315"/>
      <c r="AV117" s="315"/>
      <c r="AW117" s="315"/>
      <c r="AX117" s="315"/>
      <c r="AY117" s="315"/>
      <c r="AZ117" s="315"/>
      <c r="BA117" s="315"/>
      <c r="BB117" s="315"/>
      <c r="BC117" s="168"/>
      <c r="BD117" s="168"/>
      <c r="BE117" s="168"/>
      <c r="BF117" s="287"/>
    </row>
    <row r="118" spans="1:58" ht="15.75">
      <c r="A118" s="506" t="s">
        <v>19</v>
      </c>
      <c r="B118" s="506"/>
      <c r="C118" s="506"/>
      <c r="D118" s="506"/>
      <c r="E118" s="163"/>
      <c r="F118" s="10"/>
      <c r="G118" s="10"/>
      <c r="H118" s="10"/>
      <c r="I118" s="10"/>
      <c r="J118" s="10"/>
      <c r="K118" s="10"/>
      <c r="L118" s="10"/>
      <c r="M118" s="10"/>
      <c r="N118" s="315"/>
      <c r="O118" s="315"/>
      <c r="P118" s="10"/>
      <c r="Q118" s="10"/>
      <c r="R118" s="10"/>
      <c r="S118" s="10"/>
      <c r="T118" s="10"/>
      <c r="U118" s="810"/>
      <c r="V118" s="810"/>
      <c r="W118" s="810"/>
      <c r="X118" s="10"/>
      <c r="Y118" s="10"/>
      <c r="Z118" s="10"/>
      <c r="AA118" s="10"/>
      <c r="AB118" s="315"/>
      <c r="AC118" s="315"/>
      <c r="AD118" s="315"/>
      <c r="AE118" s="315"/>
      <c r="AF118" s="315"/>
      <c r="AG118" s="315"/>
      <c r="AH118" s="315"/>
      <c r="AI118" s="315"/>
      <c r="AJ118" s="315"/>
      <c r="AK118" s="315"/>
      <c r="AL118" s="315"/>
      <c r="AM118" s="315"/>
      <c r="AN118" s="315"/>
      <c r="AO118" s="315"/>
      <c r="AP118" s="315"/>
      <c r="AQ118" s="315"/>
      <c r="AR118" s="315"/>
      <c r="AS118" s="315"/>
      <c r="AT118" s="315"/>
      <c r="AU118" s="315"/>
      <c r="AV118" s="315"/>
      <c r="AW118" s="315"/>
      <c r="AX118" s="315"/>
      <c r="AY118" s="315"/>
      <c r="AZ118" s="315"/>
      <c r="BA118" s="315"/>
      <c r="BB118" s="315"/>
      <c r="BC118" s="168"/>
      <c r="BD118" s="168"/>
      <c r="BE118" s="168"/>
      <c r="BF118" s="270"/>
    </row>
    <row r="119" spans="1:58" ht="15.75">
      <c r="A119" s="506" t="s">
        <v>20</v>
      </c>
      <c r="B119" s="506"/>
      <c r="C119" s="506"/>
      <c r="D119" s="506"/>
      <c r="E119" s="163"/>
      <c r="F119" s="10"/>
      <c r="G119" s="10"/>
      <c r="H119" s="10"/>
      <c r="I119" s="10"/>
      <c r="J119" s="10"/>
      <c r="K119" s="10"/>
      <c r="L119" s="10"/>
      <c r="M119" s="10"/>
      <c r="N119" s="315"/>
      <c r="O119" s="315"/>
      <c r="P119" s="10"/>
      <c r="Q119" s="10">
        <v>40</v>
      </c>
      <c r="R119" s="10">
        <v>40</v>
      </c>
      <c r="S119" s="10"/>
      <c r="T119" s="319"/>
      <c r="U119" s="802"/>
      <c r="V119" s="802"/>
      <c r="W119" s="810"/>
      <c r="X119" s="10"/>
      <c r="Y119" s="10"/>
      <c r="Z119" s="10"/>
      <c r="AA119" s="10"/>
      <c r="AB119" s="315"/>
      <c r="AC119" s="315"/>
      <c r="AD119" s="315">
        <v>40</v>
      </c>
      <c r="AE119" s="315">
        <v>40</v>
      </c>
      <c r="AF119" s="315"/>
      <c r="AG119" s="315"/>
      <c r="AH119" s="315"/>
      <c r="AI119" s="315"/>
      <c r="AJ119" s="315"/>
      <c r="AK119" s="315"/>
      <c r="AL119" s="315"/>
      <c r="AM119" s="315"/>
      <c r="AN119" s="315"/>
      <c r="AO119" s="315"/>
      <c r="AP119" s="315"/>
      <c r="AQ119" s="315"/>
      <c r="AR119" s="315"/>
      <c r="AS119" s="315"/>
      <c r="AT119" s="315"/>
      <c r="AU119" s="315"/>
      <c r="AV119" s="315"/>
      <c r="AW119" s="315"/>
      <c r="AX119" s="315"/>
      <c r="AY119" s="315"/>
      <c r="AZ119" s="315"/>
      <c r="BA119" s="315"/>
      <c r="BB119" s="315"/>
      <c r="BC119" s="168"/>
      <c r="BD119" s="168"/>
      <c r="BE119" s="168"/>
      <c r="BF119" s="287">
        <v>160</v>
      </c>
    </row>
    <row r="120" spans="1:58">
      <c r="BE120" s="1"/>
      <c r="BF120" s="14"/>
    </row>
    <row r="121" spans="1:58" ht="12.75">
      <c r="V121" s="1"/>
      <c r="W121" s="1"/>
      <c r="AH121" s="1"/>
      <c r="AI121" s="1"/>
      <c r="AJ121" s="1"/>
      <c r="AK121" s="1"/>
      <c r="BE121" s="1"/>
    </row>
    <row r="122" spans="1:58" ht="156" customHeight="1">
      <c r="B122" s="522" t="s">
        <v>1</v>
      </c>
      <c r="C122" s="525" t="s">
        <v>2</v>
      </c>
      <c r="D122" s="522" t="s">
        <v>3</v>
      </c>
      <c r="E122" s="522" t="s">
        <v>3</v>
      </c>
      <c r="F122" s="160" t="s">
        <v>142</v>
      </c>
      <c r="G122" s="554" t="s">
        <v>4</v>
      </c>
      <c r="H122" s="555"/>
      <c r="I122" s="556"/>
      <c r="J122" s="23" t="s">
        <v>143</v>
      </c>
      <c r="K122" s="554" t="s">
        <v>5</v>
      </c>
      <c r="L122" s="555"/>
      <c r="M122" s="555"/>
      <c r="N122" s="556"/>
      <c r="O122" s="23" t="s">
        <v>144</v>
      </c>
      <c r="P122" s="554" t="s">
        <v>6</v>
      </c>
      <c r="Q122" s="555"/>
      <c r="R122" s="556"/>
      <c r="S122" s="23" t="s">
        <v>145</v>
      </c>
      <c r="T122" s="554" t="s">
        <v>7</v>
      </c>
      <c r="U122" s="555"/>
      <c r="V122" s="556"/>
      <c r="W122" s="2" t="s">
        <v>146</v>
      </c>
      <c r="X122" s="592" t="s">
        <v>8</v>
      </c>
      <c r="Y122" s="593"/>
      <c r="Z122" s="593"/>
      <c r="AA122" s="594"/>
      <c r="AB122" s="148" t="s">
        <v>147</v>
      </c>
      <c r="AC122" s="592" t="s">
        <v>9</v>
      </c>
      <c r="AD122" s="593"/>
      <c r="AE122" s="594"/>
      <c r="AF122" s="2" t="s">
        <v>148</v>
      </c>
      <c r="AG122" s="603" t="s">
        <v>10</v>
      </c>
      <c r="AH122" s="604"/>
      <c r="AI122" s="605"/>
      <c r="AJ122" s="2" t="s">
        <v>149</v>
      </c>
      <c r="AK122" s="577" t="s">
        <v>11</v>
      </c>
      <c r="AL122" s="601"/>
      <c r="AM122" s="601"/>
      <c r="AN122" s="602"/>
      <c r="AO122" s="577" t="s">
        <v>12</v>
      </c>
      <c r="AP122" s="601"/>
      <c r="AQ122" s="601"/>
      <c r="AR122" s="602"/>
      <c r="AS122" s="23" t="s">
        <v>150</v>
      </c>
      <c r="AT122" s="603" t="s">
        <v>13</v>
      </c>
      <c r="AU122" s="604"/>
      <c r="AV122" s="605"/>
      <c r="AW122" s="2" t="s">
        <v>151</v>
      </c>
      <c r="AX122" s="592" t="s">
        <v>14</v>
      </c>
      <c r="AY122" s="593"/>
      <c r="AZ122" s="593"/>
      <c r="BA122" s="594"/>
      <c r="BB122" s="2" t="s">
        <v>152</v>
      </c>
      <c r="BC122" s="577" t="s">
        <v>15</v>
      </c>
      <c r="BD122" s="601"/>
      <c r="BE122" s="602"/>
      <c r="BF122" s="589" t="s">
        <v>16</v>
      </c>
    </row>
    <row r="123" spans="1:58" ht="12.75">
      <c r="B123" s="523"/>
      <c r="C123" s="526"/>
      <c r="D123" s="523"/>
      <c r="E123" s="523"/>
      <c r="F123" s="165"/>
      <c r="G123" s="558"/>
      <c r="H123" s="558"/>
      <c r="I123" s="558"/>
      <c r="J123" s="558"/>
      <c r="K123" s="558"/>
      <c r="L123" s="558"/>
      <c r="M123" s="558"/>
      <c r="N123" s="558"/>
      <c r="O123" s="558"/>
      <c r="P123" s="558"/>
      <c r="Q123" s="558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558"/>
      <c r="AE123" s="558"/>
      <c r="AF123" s="558"/>
      <c r="AG123" s="558"/>
      <c r="AH123" s="558"/>
      <c r="AI123" s="558"/>
      <c r="AJ123" s="558"/>
      <c r="AK123" s="558"/>
      <c r="AL123" s="558"/>
      <c r="AM123" s="558"/>
      <c r="AN123" s="558"/>
      <c r="AO123" s="558"/>
      <c r="AP123" s="558"/>
      <c r="AQ123" s="558"/>
      <c r="AR123" s="558"/>
      <c r="AS123" s="558"/>
      <c r="AT123" s="558"/>
      <c r="AU123" s="558"/>
      <c r="AV123" s="558"/>
      <c r="AW123" s="558"/>
      <c r="AX123" s="558"/>
      <c r="AY123" s="558"/>
      <c r="AZ123" s="558"/>
      <c r="BA123" s="558"/>
      <c r="BB123" s="558"/>
      <c r="BC123" s="558"/>
      <c r="BD123" s="558"/>
      <c r="BE123" s="558"/>
      <c r="BF123" s="589"/>
    </row>
    <row r="124" spans="1:58" ht="12.75">
      <c r="B124" s="523"/>
      <c r="C124" s="526"/>
      <c r="D124" s="523"/>
      <c r="E124" s="523"/>
      <c r="F124" s="170">
        <v>35</v>
      </c>
      <c r="G124" s="3">
        <v>36</v>
      </c>
      <c r="H124" s="3">
        <v>37</v>
      </c>
      <c r="I124" s="3">
        <v>38</v>
      </c>
      <c r="J124" s="3">
        <v>39</v>
      </c>
      <c r="K124" s="378">
        <v>40</v>
      </c>
      <c r="L124" s="378">
        <v>41</v>
      </c>
      <c r="M124" s="3">
        <v>42</v>
      </c>
      <c r="N124" s="3">
        <v>43</v>
      </c>
      <c r="O124" s="3">
        <v>44</v>
      </c>
      <c r="P124" s="3">
        <v>45</v>
      </c>
      <c r="Q124" s="3">
        <v>46</v>
      </c>
      <c r="R124" s="378">
        <v>47</v>
      </c>
      <c r="S124" s="378">
        <v>48</v>
      </c>
      <c r="T124" s="3">
        <v>49</v>
      </c>
      <c r="U124" s="3">
        <v>50</v>
      </c>
      <c r="V124" s="3">
        <v>51</v>
      </c>
      <c r="W124" s="8">
        <v>52</v>
      </c>
      <c r="X124" s="8">
        <v>1</v>
      </c>
      <c r="Y124" s="3">
        <v>2</v>
      </c>
      <c r="Z124" s="3">
        <v>3</v>
      </c>
      <c r="AA124" s="3">
        <v>4</v>
      </c>
      <c r="AB124" s="3">
        <v>5</v>
      </c>
      <c r="AC124" s="3">
        <v>6</v>
      </c>
      <c r="AD124" s="378">
        <v>7</v>
      </c>
      <c r="AE124" s="378">
        <v>8</v>
      </c>
      <c r="AF124" s="378">
        <v>9</v>
      </c>
      <c r="AG124" s="378">
        <v>10</v>
      </c>
      <c r="AH124" s="378">
        <v>11</v>
      </c>
      <c r="AI124" s="8">
        <v>12</v>
      </c>
      <c r="AJ124" s="8">
        <v>13</v>
      </c>
      <c r="AK124" s="8">
        <v>14</v>
      </c>
      <c r="AL124" s="8">
        <v>15</v>
      </c>
      <c r="AM124" s="378">
        <v>16</v>
      </c>
      <c r="AN124" s="378">
        <v>17</v>
      </c>
      <c r="AO124" s="378">
        <v>18</v>
      </c>
      <c r="AP124" s="378">
        <v>19</v>
      </c>
      <c r="AQ124" s="378">
        <v>20</v>
      </c>
      <c r="AR124" s="149">
        <v>21</v>
      </c>
      <c r="AS124" s="149">
        <v>22</v>
      </c>
      <c r="AT124" s="149">
        <v>23</v>
      </c>
      <c r="AU124" s="149">
        <v>24</v>
      </c>
      <c r="AV124" s="149">
        <v>25</v>
      </c>
      <c r="AW124" s="149">
        <v>26</v>
      </c>
      <c r="AX124" s="3">
        <v>27</v>
      </c>
      <c r="AY124" s="3">
        <v>28</v>
      </c>
      <c r="AZ124" s="3">
        <v>29</v>
      </c>
      <c r="BA124" s="3">
        <v>30</v>
      </c>
      <c r="BB124" s="3">
        <v>31</v>
      </c>
      <c r="BC124" s="3">
        <v>32</v>
      </c>
      <c r="BD124" s="3">
        <v>33</v>
      </c>
      <c r="BE124" s="3">
        <v>34</v>
      </c>
      <c r="BF124" s="589"/>
    </row>
    <row r="125" spans="1:58" ht="12.75">
      <c r="B125" s="523"/>
      <c r="C125" s="526"/>
      <c r="D125" s="523"/>
      <c r="E125" s="523"/>
      <c r="F125" s="165"/>
      <c r="G125" s="558"/>
      <c r="H125" s="558"/>
      <c r="I125" s="558"/>
      <c r="J125" s="558"/>
      <c r="K125" s="558"/>
      <c r="L125" s="558"/>
      <c r="M125" s="558"/>
      <c r="N125" s="558"/>
      <c r="O125" s="558"/>
      <c r="P125" s="558"/>
      <c r="Q125" s="558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558"/>
      <c r="AE125" s="558"/>
      <c r="AF125" s="558"/>
      <c r="AG125" s="558"/>
      <c r="AH125" s="558"/>
      <c r="AI125" s="558"/>
      <c r="AJ125" s="558"/>
      <c r="AK125" s="558"/>
      <c r="AL125" s="558"/>
      <c r="AM125" s="558"/>
      <c r="AN125" s="558"/>
      <c r="AO125" s="558"/>
      <c r="AP125" s="558"/>
      <c r="AQ125" s="558"/>
      <c r="AR125" s="558"/>
      <c r="AS125" s="558"/>
      <c r="AT125" s="558"/>
      <c r="AU125" s="558"/>
      <c r="AV125" s="558"/>
      <c r="AW125" s="558"/>
      <c r="AX125" s="558"/>
      <c r="AY125" s="558"/>
      <c r="AZ125" s="558"/>
      <c r="BA125" s="558"/>
      <c r="BB125" s="558"/>
      <c r="BC125" s="558"/>
      <c r="BD125" s="558"/>
      <c r="BE125" s="558"/>
      <c r="BF125" s="589"/>
    </row>
    <row r="126" spans="1:58" ht="23.25" customHeight="1">
      <c r="B126" s="524"/>
      <c r="C126" s="527"/>
      <c r="D126" s="524"/>
      <c r="E126" s="524"/>
      <c r="F126" s="171">
        <v>1</v>
      </c>
      <c r="G126" s="3">
        <v>2</v>
      </c>
      <c r="H126" s="3">
        <v>3</v>
      </c>
      <c r="I126" s="3">
        <v>4</v>
      </c>
      <c r="J126" s="3">
        <v>5</v>
      </c>
      <c r="K126" s="378">
        <v>6</v>
      </c>
      <c r="L126" s="378">
        <v>7</v>
      </c>
      <c r="M126" s="3">
        <v>8</v>
      </c>
      <c r="N126" s="3">
        <v>9</v>
      </c>
      <c r="O126" s="3">
        <v>10</v>
      </c>
      <c r="P126" s="3">
        <v>11</v>
      </c>
      <c r="Q126" s="3">
        <v>12</v>
      </c>
      <c r="R126" s="378">
        <v>6</v>
      </c>
      <c r="S126" s="378">
        <v>7</v>
      </c>
      <c r="T126" s="3">
        <v>15</v>
      </c>
      <c r="U126" s="149"/>
      <c r="V126" s="149"/>
      <c r="W126" s="157">
        <v>18</v>
      </c>
      <c r="X126" s="157">
        <v>19</v>
      </c>
      <c r="Y126" s="378">
        <v>25</v>
      </c>
      <c r="Z126" s="378">
        <v>26</v>
      </c>
      <c r="AA126" s="3">
        <v>22</v>
      </c>
      <c r="AB126" s="3">
        <v>23</v>
      </c>
      <c r="AC126" s="3">
        <v>24</v>
      </c>
      <c r="AD126" s="378">
        <v>25</v>
      </c>
      <c r="AE126" s="378">
        <v>26</v>
      </c>
      <c r="AF126" s="3">
        <v>27</v>
      </c>
      <c r="AG126" s="3">
        <v>28</v>
      </c>
      <c r="AH126" s="3">
        <v>29</v>
      </c>
      <c r="AI126" s="8">
        <v>30</v>
      </c>
      <c r="AJ126" s="157">
        <v>31</v>
      </c>
      <c r="AK126" s="157">
        <v>32</v>
      </c>
      <c r="AL126" s="157">
        <v>33</v>
      </c>
      <c r="AM126" s="378">
        <v>34</v>
      </c>
      <c r="AN126" s="378">
        <v>35</v>
      </c>
      <c r="AO126" s="378">
        <v>36</v>
      </c>
      <c r="AP126" s="378">
        <v>37</v>
      </c>
      <c r="AQ126" s="378">
        <v>38</v>
      </c>
      <c r="AR126" s="149">
        <v>39</v>
      </c>
      <c r="AS126" s="149">
        <v>40</v>
      </c>
      <c r="AT126" s="149">
        <v>41</v>
      </c>
      <c r="AU126" s="149">
        <v>42</v>
      </c>
      <c r="AV126" s="267">
        <v>43</v>
      </c>
      <c r="AW126" s="149">
        <v>44</v>
      </c>
      <c r="AX126" s="157">
        <v>45</v>
      </c>
      <c r="AY126" s="157">
        <v>46</v>
      </c>
      <c r="AZ126" s="157">
        <v>47</v>
      </c>
      <c r="BA126" s="157">
        <v>48</v>
      </c>
      <c r="BB126" s="157">
        <v>49</v>
      </c>
      <c r="BC126" s="157">
        <v>50</v>
      </c>
      <c r="BD126" s="157">
        <v>51</v>
      </c>
      <c r="BE126" s="157">
        <v>52</v>
      </c>
      <c r="BF126" s="589"/>
    </row>
    <row r="127" spans="1:58" ht="26.25" customHeight="1">
      <c r="B127" s="510" t="s">
        <v>34</v>
      </c>
      <c r="C127" s="528" t="s">
        <v>201</v>
      </c>
      <c r="D127" s="528"/>
      <c r="E127" s="16" t="s">
        <v>17</v>
      </c>
      <c r="F127" s="16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49"/>
      <c r="V127" s="149"/>
      <c r="W127" s="395"/>
      <c r="X127" s="391"/>
      <c r="Y127" s="391"/>
      <c r="Z127" s="391"/>
      <c r="AA127" s="391"/>
      <c r="AB127" s="391"/>
      <c r="AC127" s="391"/>
      <c r="AD127" s="391"/>
      <c r="AE127" s="391"/>
      <c r="AF127" s="391"/>
      <c r="AG127" s="391"/>
      <c r="AH127" s="391"/>
      <c r="AI127" s="391"/>
      <c r="AJ127" s="391"/>
      <c r="AK127" s="391"/>
      <c r="AL127" s="391"/>
      <c r="AM127" s="391"/>
      <c r="AN127" s="391"/>
      <c r="AO127" s="391"/>
      <c r="AP127" s="391"/>
      <c r="AQ127" s="391"/>
      <c r="AR127" s="149"/>
      <c r="AS127" s="149"/>
      <c r="AT127" s="149"/>
      <c r="AU127" s="149"/>
      <c r="AV127" s="316"/>
      <c r="AW127" s="267"/>
      <c r="AX127" s="391"/>
      <c r="AY127" s="391"/>
      <c r="AZ127" s="391"/>
      <c r="BA127" s="391"/>
      <c r="BB127" s="391"/>
      <c r="BC127" s="391"/>
      <c r="BD127" s="391"/>
      <c r="BE127" s="391"/>
      <c r="BF127" s="18"/>
    </row>
    <row r="128" spans="1:58" ht="27" customHeight="1">
      <c r="B128" s="498"/>
      <c r="C128" s="529"/>
      <c r="D128" s="529"/>
      <c r="E128" s="16" t="s">
        <v>21</v>
      </c>
      <c r="F128" s="16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49"/>
      <c r="V128" s="149"/>
      <c r="W128" s="395"/>
      <c r="X128" s="391"/>
      <c r="Y128" s="391"/>
      <c r="Z128" s="391"/>
      <c r="AA128" s="391"/>
      <c r="AB128" s="391"/>
      <c r="AC128" s="391"/>
      <c r="AD128" s="391"/>
      <c r="AE128" s="391"/>
      <c r="AF128" s="391"/>
      <c r="AG128" s="391"/>
      <c r="AH128" s="391"/>
      <c r="AI128" s="391"/>
      <c r="AJ128" s="391"/>
      <c r="AK128" s="391"/>
      <c r="AL128" s="391"/>
      <c r="AM128" s="391"/>
      <c r="AN128" s="391"/>
      <c r="AO128" s="391"/>
      <c r="AP128" s="391"/>
      <c r="AQ128" s="391"/>
      <c r="AR128" s="149"/>
      <c r="AS128" s="149"/>
      <c r="AT128" s="149"/>
      <c r="AU128" s="149"/>
      <c r="AV128" s="316"/>
      <c r="AW128" s="149"/>
      <c r="AX128" s="391"/>
      <c r="AY128" s="391"/>
      <c r="AZ128" s="391"/>
      <c r="BA128" s="391"/>
      <c r="BB128" s="391"/>
      <c r="BC128" s="391"/>
      <c r="BD128" s="391"/>
      <c r="BE128" s="391"/>
      <c r="BF128" s="18"/>
    </row>
    <row r="129" spans="2:58" ht="16.5" customHeight="1">
      <c r="B129" s="533" t="s">
        <v>39</v>
      </c>
      <c r="C129" s="520" t="s">
        <v>23</v>
      </c>
      <c r="D129" s="6" t="s">
        <v>17</v>
      </c>
      <c r="E129" s="6" t="s">
        <v>17</v>
      </c>
      <c r="F129" s="157"/>
      <c r="G129" s="157"/>
      <c r="H129" s="157"/>
      <c r="I129" s="157"/>
      <c r="J129" s="157"/>
      <c r="K129" s="157"/>
      <c r="L129" s="157"/>
      <c r="M129" s="157">
        <v>2</v>
      </c>
      <c r="N129" s="157">
        <v>2</v>
      </c>
      <c r="O129" s="157"/>
      <c r="P129" s="157"/>
      <c r="Q129" s="157"/>
      <c r="R129" s="156"/>
      <c r="S129" s="156"/>
      <c r="T129" s="156"/>
      <c r="U129" s="149"/>
      <c r="V129" s="149"/>
      <c r="W129" s="156"/>
      <c r="X129" s="156"/>
      <c r="Y129" s="378">
        <v>2</v>
      </c>
      <c r="Z129" s="378">
        <v>2</v>
      </c>
      <c r="AA129" s="157"/>
      <c r="AB129" s="157"/>
      <c r="AC129" s="157"/>
      <c r="AD129" s="157"/>
      <c r="AE129" s="157"/>
      <c r="AF129" s="157"/>
      <c r="AG129" s="157"/>
      <c r="AH129" s="157"/>
      <c r="AI129" s="157"/>
      <c r="AJ129" s="157"/>
      <c r="AK129" s="156"/>
      <c r="AL129" s="156"/>
      <c r="AM129" s="156"/>
      <c r="AN129" s="156"/>
      <c r="AO129" s="156"/>
      <c r="AP129" s="156"/>
      <c r="AQ129" s="156"/>
      <c r="AR129" s="149"/>
      <c r="AS129" s="149"/>
      <c r="AT129" s="149"/>
      <c r="AU129" s="149"/>
      <c r="AV129" s="316"/>
      <c r="AW129" s="149"/>
      <c r="AX129" s="391"/>
      <c r="AY129" s="391"/>
      <c r="AZ129" s="391"/>
      <c r="BA129" s="391"/>
      <c r="BB129" s="391"/>
      <c r="BC129" s="391"/>
      <c r="BD129" s="391"/>
      <c r="BE129" s="391"/>
      <c r="BF129" s="18"/>
    </row>
    <row r="130" spans="2:58" ht="23.25" customHeight="1">
      <c r="B130" s="534"/>
      <c r="C130" s="521"/>
      <c r="D130" s="6" t="s">
        <v>21</v>
      </c>
      <c r="E130" s="6" t="s">
        <v>21</v>
      </c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6"/>
      <c r="S130" s="156"/>
      <c r="T130" s="156"/>
      <c r="U130" s="149"/>
      <c r="V130" s="149"/>
      <c r="W130" s="156"/>
      <c r="X130" s="156"/>
      <c r="Y130" s="378"/>
      <c r="Z130" s="378"/>
      <c r="AA130" s="157"/>
      <c r="AB130" s="157"/>
      <c r="AC130" s="157"/>
      <c r="AD130" s="157"/>
      <c r="AE130" s="157"/>
      <c r="AF130" s="157"/>
      <c r="AG130" s="157"/>
      <c r="AH130" s="157"/>
      <c r="AI130" s="157"/>
      <c r="AJ130" s="157"/>
      <c r="AK130" s="156"/>
      <c r="AL130" s="156"/>
      <c r="AM130" s="156"/>
      <c r="AN130" s="156"/>
      <c r="AO130" s="156"/>
      <c r="AP130" s="156"/>
      <c r="AQ130" s="156"/>
      <c r="AR130" s="149"/>
      <c r="AS130" s="149"/>
      <c r="AT130" s="149"/>
      <c r="AU130" s="149"/>
      <c r="AV130" s="316"/>
      <c r="AW130" s="149"/>
      <c r="AX130" s="391"/>
      <c r="AY130" s="391"/>
      <c r="AZ130" s="391"/>
      <c r="BA130" s="391"/>
      <c r="BB130" s="391"/>
      <c r="BC130" s="391"/>
      <c r="BD130" s="391"/>
      <c r="BE130" s="391"/>
      <c r="BF130" s="18"/>
    </row>
    <row r="131" spans="2:58" ht="33.75" customHeight="1">
      <c r="B131" s="503" t="s">
        <v>40</v>
      </c>
      <c r="C131" s="535" t="s">
        <v>25</v>
      </c>
      <c r="D131" s="6" t="s">
        <v>17</v>
      </c>
      <c r="E131" s="6" t="s">
        <v>17</v>
      </c>
      <c r="F131" s="157"/>
      <c r="G131" s="157"/>
      <c r="H131" s="157"/>
      <c r="I131" s="157"/>
      <c r="J131" s="157"/>
      <c r="K131" s="157"/>
      <c r="L131" s="157"/>
      <c r="M131" s="157">
        <v>2</v>
      </c>
      <c r="N131" s="157">
        <v>2</v>
      </c>
      <c r="O131" s="157"/>
      <c r="P131" s="157"/>
      <c r="Q131" s="157"/>
      <c r="R131" s="156"/>
      <c r="S131" s="156"/>
      <c r="T131" s="156"/>
      <c r="U131" s="149"/>
      <c r="V131" s="149"/>
      <c r="W131" s="156"/>
      <c r="X131" s="156"/>
      <c r="Y131" s="378">
        <v>2</v>
      </c>
      <c r="Z131" s="378">
        <v>2</v>
      </c>
      <c r="AA131" s="157"/>
      <c r="AB131" s="157"/>
      <c r="AC131" s="157"/>
      <c r="AD131" s="157"/>
      <c r="AE131" s="157"/>
      <c r="AF131" s="157"/>
      <c r="AG131" s="157"/>
      <c r="AH131" s="157"/>
      <c r="AI131" s="157"/>
      <c r="AJ131" s="157"/>
      <c r="AK131" s="156"/>
      <c r="AL131" s="156"/>
      <c r="AM131" s="156"/>
      <c r="AN131" s="156"/>
      <c r="AO131" s="156"/>
      <c r="AP131" s="156"/>
      <c r="AQ131" s="156"/>
      <c r="AR131" s="149"/>
      <c r="AS131" s="149"/>
      <c r="AT131" s="149"/>
      <c r="AU131" s="149"/>
      <c r="AV131" s="316"/>
      <c r="AW131" s="149"/>
      <c r="AX131" s="391"/>
      <c r="AY131" s="391"/>
      <c r="AZ131" s="391"/>
      <c r="BA131" s="391"/>
      <c r="BB131" s="391"/>
      <c r="BC131" s="391"/>
      <c r="BD131" s="391"/>
      <c r="BE131" s="391"/>
      <c r="BF131" s="18"/>
    </row>
    <row r="132" spans="2:58" ht="1.5" customHeight="1">
      <c r="B132" s="504"/>
      <c r="C132" s="536"/>
      <c r="D132" s="6" t="s">
        <v>21</v>
      </c>
      <c r="E132" s="6" t="s">
        <v>21</v>
      </c>
      <c r="F132" s="156">
        <v>0</v>
      </c>
      <c r="G132" s="157"/>
      <c r="H132" s="157"/>
      <c r="I132" s="157"/>
      <c r="J132" s="157"/>
      <c r="K132" s="471"/>
      <c r="L132" s="471"/>
      <c r="M132" s="156"/>
      <c r="N132" s="156"/>
      <c r="O132" s="156"/>
      <c r="P132" s="156"/>
      <c r="Q132" s="156"/>
      <c r="R132" s="317"/>
      <c r="S132" s="317"/>
      <c r="T132" s="156"/>
      <c r="U132" s="156"/>
      <c r="V132" s="156"/>
      <c r="W132" s="172"/>
      <c r="X132" s="157"/>
      <c r="Y132" s="149"/>
      <c r="Z132" s="149"/>
      <c r="AA132" s="157"/>
      <c r="AB132" s="157"/>
      <c r="AC132" s="157"/>
      <c r="AD132" s="378"/>
      <c r="AE132" s="378"/>
      <c r="AF132" s="156"/>
      <c r="AG132" s="156"/>
      <c r="AH132" s="156"/>
      <c r="AI132" s="156"/>
      <c r="AJ132" s="156"/>
      <c r="AK132" s="156"/>
      <c r="AL132" s="156"/>
      <c r="AM132" s="378"/>
      <c r="AN132" s="378"/>
      <c r="AO132" s="378"/>
      <c r="AP132" s="378"/>
      <c r="AQ132" s="378"/>
      <c r="AR132" s="149"/>
      <c r="AS132" s="149"/>
      <c r="AT132" s="149"/>
      <c r="AU132" s="149"/>
      <c r="AV132" s="316"/>
      <c r="AW132" s="149"/>
      <c r="AX132" s="157"/>
      <c r="AY132" s="157"/>
      <c r="AZ132" s="157"/>
      <c r="BA132" s="157"/>
      <c r="BB132" s="157"/>
      <c r="BC132" s="157"/>
      <c r="BD132" s="157"/>
      <c r="BE132" s="157"/>
      <c r="BF132" s="18"/>
    </row>
    <row r="133" spans="2:58" ht="20.25" customHeight="1">
      <c r="B133" s="516" t="s">
        <v>45</v>
      </c>
      <c r="C133" s="528" t="s">
        <v>106</v>
      </c>
      <c r="D133" s="528"/>
      <c r="E133" s="393" t="s">
        <v>66</v>
      </c>
      <c r="F133" s="393"/>
      <c r="G133" s="393"/>
      <c r="H133" s="393"/>
      <c r="I133" s="393"/>
      <c r="J133" s="393"/>
      <c r="K133" s="393"/>
      <c r="L133" s="393"/>
      <c r="M133" s="393"/>
      <c r="N133" s="393"/>
      <c r="O133" s="393"/>
      <c r="P133" s="393"/>
      <c r="Q133" s="393"/>
      <c r="R133" s="391"/>
      <c r="S133" s="391"/>
      <c r="T133" s="393"/>
      <c r="U133" s="149"/>
      <c r="V133" s="149"/>
      <c r="W133" s="391"/>
      <c r="X133" s="391"/>
      <c r="Y133" s="391"/>
      <c r="Z133" s="391"/>
      <c r="AA133" s="391"/>
      <c r="AB133" s="391"/>
      <c r="AC133" s="391"/>
      <c r="AD133" s="391"/>
      <c r="AE133" s="391"/>
      <c r="AF133" s="391"/>
      <c r="AG133" s="391"/>
      <c r="AH133" s="391"/>
      <c r="AI133" s="391"/>
      <c r="AJ133" s="391"/>
      <c r="AK133" s="391"/>
      <c r="AL133" s="391"/>
      <c r="AM133" s="391"/>
      <c r="AN133" s="391"/>
      <c r="AO133" s="391"/>
      <c r="AP133" s="391"/>
      <c r="AQ133" s="391"/>
      <c r="AR133" s="149"/>
      <c r="AS133" s="149"/>
      <c r="AT133" s="149"/>
      <c r="AU133" s="149"/>
      <c r="AV133" s="316"/>
      <c r="AW133" s="149"/>
      <c r="AX133" s="391"/>
      <c r="AY133" s="391"/>
      <c r="AZ133" s="391"/>
      <c r="BA133" s="391"/>
      <c r="BB133" s="391"/>
      <c r="BC133" s="391"/>
      <c r="BD133" s="391"/>
      <c r="BE133" s="391"/>
      <c r="BF133" s="18"/>
    </row>
    <row r="134" spans="2:58" ht="18" customHeight="1">
      <c r="B134" s="517"/>
      <c r="C134" s="529"/>
      <c r="D134" s="529"/>
      <c r="E134" s="393" t="s">
        <v>67</v>
      </c>
      <c r="F134" s="393"/>
      <c r="G134" s="393"/>
      <c r="H134" s="393"/>
      <c r="I134" s="393"/>
      <c r="J134" s="393"/>
      <c r="K134" s="393"/>
      <c r="L134" s="393"/>
      <c r="M134" s="393"/>
      <c r="N134" s="393"/>
      <c r="O134" s="393"/>
      <c r="P134" s="393"/>
      <c r="Q134" s="393"/>
      <c r="R134" s="391"/>
      <c r="S134" s="391"/>
      <c r="T134" s="393"/>
      <c r="U134" s="149"/>
      <c r="V134" s="149"/>
      <c r="W134" s="391"/>
      <c r="X134" s="391"/>
      <c r="Y134" s="391"/>
      <c r="Z134" s="391"/>
      <c r="AA134" s="391"/>
      <c r="AB134" s="391"/>
      <c r="AC134" s="391"/>
      <c r="AD134" s="391"/>
      <c r="AE134" s="391"/>
      <c r="AF134" s="391"/>
      <c r="AG134" s="391"/>
      <c r="AH134" s="391"/>
      <c r="AI134" s="391"/>
      <c r="AJ134" s="391"/>
      <c r="AK134" s="391"/>
      <c r="AL134" s="391"/>
      <c r="AM134" s="391"/>
      <c r="AN134" s="391"/>
      <c r="AO134" s="391"/>
      <c r="AP134" s="391"/>
      <c r="AQ134" s="391"/>
      <c r="AR134" s="149"/>
      <c r="AS134" s="149"/>
      <c r="AT134" s="149"/>
      <c r="AU134" s="149"/>
      <c r="AV134" s="316"/>
      <c r="AW134" s="149"/>
      <c r="AX134" s="391"/>
      <c r="AY134" s="391"/>
      <c r="AZ134" s="391"/>
      <c r="BA134" s="391"/>
      <c r="BB134" s="391"/>
      <c r="BC134" s="391"/>
      <c r="BD134" s="391"/>
      <c r="BE134" s="391"/>
      <c r="BF134" s="18"/>
    </row>
    <row r="135" spans="2:58" ht="27" customHeight="1">
      <c r="B135" s="499" t="s">
        <v>47</v>
      </c>
      <c r="C135" s="528" t="s">
        <v>27</v>
      </c>
      <c r="D135" s="528"/>
      <c r="E135" s="266"/>
      <c r="F135" s="393"/>
      <c r="G135" s="393"/>
      <c r="H135" s="393"/>
      <c r="I135" s="393"/>
      <c r="J135" s="393"/>
      <c r="K135" s="393"/>
      <c r="L135" s="393"/>
      <c r="M135" s="393"/>
      <c r="N135" s="393"/>
      <c r="O135" s="393"/>
      <c r="P135" s="393"/>
      <c r="Q135" s="393"/>
      <c r="R135" s="391"/>
      <c r="S135" s="391"/>
      <c r="T135" s="393"/>
      <c r="U135" s="149"/>
      <c r="V135" s="149"/>
      <c r="W135" s="391"/>
      <c r="X135" s="391"/>
      <c r="Y135" s="391"/>
      <c r="Z135" s="391"/>
      <c r="AA135" s="391"/>
      <c r="AB135" s="391"/>
      <c r="AC135" s="391"/>
      <c r="AD135" s="391"/>
      <c r="AE135" s="391"/>
      <c r="AF135" s="391"/>
      <c r="AG135" s="391"/>
      <c r="AH135" s="391"/>
      <c r="AI135" s="391"/>
      <c r="AJ135" s="391"/>
      <c r="AK135" s="391"/>
      <c r="AL135" s="391"/>
      <c r="AM135" s="391"/>
      <c r="AN135" s="391"/>
      <c r="AO135" s="391"/>
      <c r="AP135" s="391"/>
      <c r="AQ135" s="391"/>
      <c r="AR135" s="149"/>
      <c r="AS135" s="149"/>
      <c r="AT135" s="149"/>
      <c r="AU135" s="149"/>
      <c r="AV135" s="316"/>
      <c r="AW135" s="149"/>
      <c r="AX135" s="391"/>
      <c r="AY135" s="391"/>
      <c r="AZ135" s="391"/>
      <c r="BA135" s="391"/>
      <c r="BB135" s="391"/>
      <c r="BC135" s="391"/>
      <c r="BD135" s="391"/>
      <c r="BE135" s="391"/>
      <c r="BF135" s="18"/>
    </row>
    <row r="136" spans="2:58" ht="27" customHeight="1">
      <c r="B136" s="498"/>
      <c r="C136" s="529"/>
      <c r="D136" s="529"/>
      <c r="E136" s="266"/>
      <c r="F136" s="393"/>
      <c r="G136" s="393"/>
      <c r="H136" s="393"/>
      <c r="I136" s="393"/>
      <c r="J136" s="393"/>
      <c r="K136" s="393"/>
      <c r="L136" s="393"/>
      <c r="M136" s="393"/>
      <c r="N136" s="393"/>
      <c r="O136" s="393"/>
      <c r="P136" s="393"/>
      <c r="Q136" s="393"/>
      <c r="R136" s="391"/>
      <c r="S136" s="391"/>
      <c r="T136" s="393"/>
      <c r="U136" s="149"/>
      <c r="V136" s="149"/>
      <c r="W136" s="391"/>
      <c r="X136" s="391"/>
      <c r="Y136" s="391"/>
      <c r="Z136" s="391"/>
      <c r="AA136" s="391"/>
      <c r="AB136" s="391"/>
      <c r="AC136" s="391"/>
      <c r="AD136" s="391"/>
      <c r="AE136" s="391"/>
      <c r="AF136" s="391"/>
      <c r="AG136" s="391"/>
      <c r="AH136" s="391"/>
      <c r="AI136" s="391"/>
      <c r="AJ136" s="391"/>
      <c r="AK136" s="391"/>
      <c r="AL136" s="391"/>
      <c r="AM136" s="391"/>
      <c r="AN136" s="391"/>
      <c r="AO136" s="391"/>
      <c r="AP136" s="391"/>
      <c r="AQ136" s="391"/>
      <c r="AR136" s="149"/>
      <c r="AS136" s="149"/>
      <c r="AT136" s="149"/>
      <c r="AU136" s="149"/>
      <c r="AV136" s="316"/>
      <c r="AW136" s="149"/>
      <c r="AX136" s="391"/>
      <c r="AY136" s="391"/>
      <c r="AZ136" s="391"/>
      <c r="BA136" s="391"/>
      <c r="BB136" s="391"/>
      <c r="BC136" s="391"/>
      <c r="BD136" s="391"/>
      <c r="BE136" s="391"/>
      <c r="BF136" s="18"/>
    </row>
    <row r="137" spans="2:58" ht="27" customHeight="1">
      <c r="B137" s="499" t="s">
        <v>48</v>
      </c>
      <c r="C137" s="495" t="s">
        <v>44</v>
      </c>
      <c r="D137" s="514"/>
      <c r="E137" s="314"/>
      <c r="F137" s="398"/>
      <c r="G137" s="398"/>
      <c r="H137" s="398"/>
      <c r="I137" s="398"/>
      <c r="J137" s="398"/>
      <c r="K137" s="398"/>
      <c r="L137" s="398"/>
      <c r="M137" s="398"/>
      <c r="N137" s="398"/>
      <c r="O137" s="398"/>
      <c r="P137" s="398"/>
      <c r="Q137" s="398"/>
      <c r="R137" s="398"/>
      <c r="S137" s="398"/>
      <c r="T137" s="398"/>
      <c r="U137" s="149"/>
      <c r="V137" s="149"/>
      <c r="W137" s="383"/>
      <c r="X137" s="383"/>
      <c r="Y137" s="383"/>
      <c r="Z137" s="383"/>
      <c r="AA137" s="383"/>
      <c r="AB137" s="383"/>
      <c r="AC137" s="383"/>
      <c r="AD137" s="383"/>
      <c r="AE137" s="383"/>
      <c r="AF137" s="383"/>
      <c r="AG137" s="383"/>
      <c r="AH137" s="383"/>
      <c r="AI137" s="383"/>
      <c r="AJ137" s="383"/>
      <c r="AK137" s="383"/>
      <c r="AL137" s="383"/>
      <c r="AM137" s="383"/>
      <c r="AN137" s="383"/>
      <c r="AO137" s="383"/>
      <c r="AP137" s="383"/>
      <c r="AQ137" s="383"/>
      <c r="AR137" s="149"/>
      <c r="AS137" s="149"/>
      <c r="AT137" s="149"/>
      <c r="AU137" s="149"/>
      <c r="AV137" s="316"/>
      <c r="AW137" s="149"/>
      <c r="AX137" s="383"/>
      <c r="AY137" s="383"/>
      <c r="AZ137" s="383"/>
      <c r="BA137" s="383"/>
      <c r="BB137" s="383"/>
      <c r="BC137" s="383"/>
      <c r="BD137" s="383"/>
      <c r="BE137" s="383"/>
      <c r="BF137" s="18"/>
    </row>
    <row r="138" spans="2:58" ht="27" customHeight="1">
      <c r="B138" s="500"/>
      <c r="C138" s="496"/>
      <c r="D138" s="515"/>
      <c r="E138" s="314"/>
      <c r="F138" s="398"/>
      <c r="G138" s="398"/>
      <c r="H138" s="398"/>
      <c r="I138" s="398"/>
      <c r="J138" s="398"/>
      <c r="K138" s="398"/>
      <c r="L138" s="398"/>
      <c r="M138" s="398"/>
      <c r="N138" s="398"/>
      <c r="O138" s="398"/>
      <c r="P138" s="398"/>
      <c r="Q138" s="398"/>
      <c r="R138" s="398"/>
      <c r="S138" s="398"/>
      <c r="T138" s="398"/>
      <c r="U138" s="149"/>
      <c r="V138" s="149"/>
      <c r="W138" s="383"/>
      <c r="X138" s="383"/>
      <c r="Y138" s="383"/>
      <c r="Z138" s="383"/>
      <c r="AA138" s="383"/>
      <c r="AB138" s="383"/>
      <c r="AC138" s="383"/>
      <c r="AD138" s="383"/>
      <c r="AE138" s="383"/>
      <c r="AF138" s="383"/>
      <c r="AG138" s="383"/>
      <c r="AH138" s="383"/>
      <c r="AI138" s="383"/>
      <c r="AJ138" s="383"/>
      <c r="AK138" s="383"/>
      <c r="AL138" s="383"/>
      <c r="AM138" s="383"/>
      <c r="AN138" s="383"/>
      <c r="AO138" s="383"/>
      <c r="AP138" s="383"/>
      <c r="AQ138" s="383"/>
      <c r="AR138" s="149"/>
      <c r="AS138" s="149"/>
      <c r="AT138" s="149"/>
      <c r="AU138" s="149"/>
      <c r="AV138" s="316"/>
      <c r="AW138" s="149"/>
      <c r="AX138" s="383"/>
      <c r="AY138" s="383"/>
      <c r="AZ138" s="383"/>
      <c r="BA138" s="383"/>
      <c r="BB138" s="383"/>
      <c r="BC138" s="383"/>
      <c r="BD138" s="383"/>
      <c r="BE138" s="383"/>
      <c r="BF138" s="18"/>
    </row>
    <row r="139" spans="2:58" ht="23.25" customHeight="1">
      <c r="B139" s="499" t="s">
        <v>49</v>
      </c>
      <c r="C139" s="606" t="s">
        <v>296</v>
      </c>
      <c r="D139" s="6" t="s">
        <v>17</v>
      </c>
      <c r="E139" s="6" t="s">
        <v>66</v>
      </c>
      <c r="F139" s="156"/>
      <c r="G139" s="157"/>
      <c r="H139" s="157"/>
      <c r="I139" s="157"/>
      <c r="J139" s="157"/>
      <c r="K139" s="157"/>
      <c r="L139" s="157"/>
      <c r="M139" s="157">
        <v>4</v>
      </c>
      <c r="N139" s="156">
        <v>4</v>
      </c>
      <c r="O139" s="156"/>
      <c r="P139" s="156"/>
      <c r="Q139" s="156"/>
      <c r="R139" s="156"/>
      <c r="S139" s="156"/>
      <c r="T139" s="156"/>
      <c r="U139" s="149"/>
      <c r="V139" s="149"/>
      <c r="W139" s="172"/>
      <c r="X139" s="157"/>
      <c r="Y139" s="157"/>
      <c r="Z139" s="157"/>
      <c r="AA139" s="157"/>
      <c r="AB139" s="157"/>
      <c r="AC139" s="157"/>
      <c r="AD139" s="157"/>
      <c r="AE139" s="157"/>
      <c r="AF139" s="156"/>
      <c r="AG139" s="156"/>
      <c r="AH139" s="156"/>
      <c r="AI139" s="156"/>
      <c r="AJ139" s="156"/>
      <c r="AK139" s="156"/>
      <c r="AL139" s="156"/>
      <c r="AM139" s="156"/>
      <c r="AN139" s="156"/>
      <c r="AO139" s="156"/>
      <c r="AP139" s="156"/>
      <c r="AQ139" s="156"/>
      <c r="AR139" s="149"/>
      <c r="AS139" s="149"/>
      <c r="AT139" s="149"/>
      <c r="AU139" s="149"/>
      <c r="AV139" s="316"/>
      <c r="AW139" s="149"/>
      <c r="AX139" s="391"/>
      <c r="AY139" s="391"/>
      <c r="AZ139" s="391"/>
      <c r="BA139" s="391"/>
      <c r="BB139" s="391"/>
      <c r="BC139" s="391"/>
      <c r="BD139" s="391"/>
      <c r="BE139" s="391"/>
      <c r="BF139" s="18"/>
    </row>
    <row r="140" spans="2:58" ht="18.75" customHeight="1">
      <c r="B140" s="498"/>
      <c r="C140" s="607"/>
      <c r="D140" s="6" t="s">
        <v>21</v>
      </c>
      <c r="E140" s="6" t="s">
        <v>67</v>
      </c>
      <c r="F140" s="156"/>
      <c r="G140" s="157"/>
      <c r="H140" s="157"/>
      <c r="I140" s="157"/>
      <c r="J140" s="157"/>
      <c r="K140" s="157"/>
      <c r="L140" s="157"/>
      <c r="M140" s="157"/>
      <c r="N140" s="156"/>
      <c r="O140" s="156"/>
      <c r="P140" s="156"/>
      <c r="Q140" s="156"/>
      <c r="R140" s="156"/>
      <c r="S140" s="156"/>
      <c r="T140" s="156"/>
      <c r="U140" s="149"/>
      <c r="V140" s="149"/>
      <c r="W140" s="172"/>
      <c r="X140" s="157"/>
      <c r="Y140" s="157"/>
      <c r="Z140" s="157"/>
      <c r="AA140" s="157"/>
      <c r="AB140" s="157"/>
      <c r="AC140" s="157"/>
      <c r="AD140" s="157"/>
      <c r="AE140" s="157"/>
      <c r="AF140" s="156"/>
      <c r="AG140" s="156"/>
      <c r="AH140" s="156"/>
      <c r="AI140" s="156"/>
      <c r="AJ140" s="156"/>
      <c r="AK140" s="156"/>
      <c r="AL140" s="156"/>
      <c r="AM140" s="156"/>
      <c r="AN140" s="156"/>
      <c r="AO140" s="156"/>
      <c r="AP140" s="156"/>
      <c r="AQ140" s="156"/>
      <c r="AR140" s="149"/>
      <c r="AS140" s="149"/>
      <c r="AT140" s="149"/>
      <c r="AU140" s="149"/>
      <c r="AV140" s="316"/>
      <c r="AW140" s="149"/>
      <c r="AX140" s="391"/>
      <c r="AY140" s="391"/>
      <c r="AZ140" s="391"/>
      <c r="BA140" s="391"/>
      <c r="BB140" s="391"/>
      <c r="BC140" s="391"/>
      <c r="BD140" s="391"/>
      <c r="BE140" s="391"/>
      <c r="BF140" s="18"/>
    </row>
    <row r="141" spans="2:58" ht="23.25" customHeight="1">
      <c r="B141" s="497" t="s">
        <v>45</v>
      </c>
      <c r="C141" s="518" t="s">
        <v>165</v>
      </c>
      <c r="D141" s="6" t="s">
        <v>17</v>
      </c>
      <c r="E141" s="6" t="s">
        <v>17</v>
      </c>
      <c r="F141" s="157"/>
      <c r="G141" s="157"/>
      <c r="H141" s="157"/>
      <c r="I141" s="157"/>
      <c r="J141" s="157"/>
      <c r="K141" s="157"/>
      <c r="L141" s="157"/>
      <c r="M141" s="157">
        <v>3</v>
      </c>
      <c r="N141" s="157">
        <v>3</v>
      </c>
      <c r="O141" s="157"/>
      <c r="P141" s="157"/>
      <c r="Q141" s="157"/>
      <c r="R141" s="156"/>
      <c r="S141" s="156"/>
      <c r="T141" s="156"/>
      <c r="U141" s="149"/>
      <c r="V141" s="149"/>
      <c r="W141" s="172"/>
      <c r="X141" s="157"/>
      <c r="Y141" s="157"/>
      <c r="Z141" s="157"/>
      <c r="AA141" s="157"/>
      <c r="AB141" s="157"/>
      <c r="AC141" s="157"/>
      <c r="AD141" s="157"/>
      <c r="AE141" s="157"/>
      <c r="AF141" s="156"/>
      <c r="AG141" s="156"/>
      <c r="AH141" s="156"/>
      <c r="AI141" s="156"/>
      <c r="AJ141" s="156"/>
      <c r="AK141" s="156"/>
      <c r="AL141" s="156"/>
      <c r="AM141" s="156"/>
      <c r="AN141" s="156"/>
      <c r="AO141" s="156"/>
      <c r="AP141" s="156"/>
      <c r="AQ141" s="156"/>
      <c r="AR141" s="149"/>
      <c r="AS141" s="149"/>
      <c r="AT141" s="149"/>
      <c r="AU141" s="149"/>
      <c r="AV141" s="316"/>
      <c r="AW141" s="149"/>
      <c r="AX141" s="391"/>
      <c r="AY141" s="391"/>
      <c r="AZ141" s="391"/>
      <c r="BA141" s="391"/>
      <c r="BB141" s="391"/>
      <c r="BC141" s="391"/>
      <c r="BD141" s="391"/>
      <c r="BE141" s="391"/>
      <c r="BF141" s="18"/>
    </row>
    <row r="142" spans="2:58" ht="18" customHeight="1">
      <c r="B142" s="498"/>
      <c r="C142" s="519"/>
      <c r="D142" s="6" t="s">
        <v>21</v>
      </c>
      <c r="E142" s="6" t="s">
        <v>21</v>
      </c>
      <c r="F142" s="157"/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  <c r="Q142" s="157"/>
      <c r="R142" s="156"/>
      <c r="S142" s="156"/>
      <c r="T142" s="156"/>
      <c r="U142" s="149"/>
      <c r="V142" s="149"/>
      <c r="W142" s="172"/>
      <c r="X142" s="157"/>
      <c r="Y142" s="157"/>
      <c r="Z142" s="157"/>
      <c r="AA142" s="157"/>
      <c r="AB142" s="157"/>
      <c r="AC142" s="157"/>
      <c r="AD142" s="157"/>
      <c r="AE142" s="157"/>
      <c r="AF142" s="156"/>
      <c r="AG142" s="156"/>
      <c r="AH142" s="156"/>
      <c r="AI142" s="156"/>
      <c r="AJ142" s="156"/>
      <c r="AK142" s="156"/>
      <c r="AL142" s="156"/>
      <c r="AM142" s="156"/>
      <c r="AN142" s="156"/>
      <c r="AO142" s="156"/>
      <c r="AP142" s="156"/>
      <c r="AQ142" s="156"/>
      <c r="AR142" s="149"/>
      <c r="AS142" s="149"/>
      <c r="AT142" s="149"/>
      <c r="AU142" s="149"/>
      <c r="AV142" s="316"/>
      <c r="AW142" s="149"/>
      <c r="AX142" s="391"/>
      <c r="AY142" s="391"/>
      <c r="AZ142" s="391"/>
      <c r="BA142" s="391"/>
      <c r="BB142" s="391"/>
      <c r="BC142" s="391"/>
      <c r="BD142" s="391"/>
      <c r="BE142" s="391"/>
      <c r="BF142" s="18"/>
    </row>
    <row r="143" spans="2:58" ht="18" customHeight="1">
      <c r="B143" s="497" t="s">
        <v>48</v>
      </c>
      <c r="C143" s="612" t="s">
        <v>156</v>
      </c>
      <c r="D143" s="6" t="s">
        <v>17</v>
      </c>
      <c r="E143" s="6"/>
      <c r="F143" s="157"/>
      <c r="G143" s="157"/>
      <c r="H143" s="157"/>
      <c r="I143" s="157"/>
      <c r="J143" s="157"/>
      <c r="K143" s="157"/>
      <c r="L143" s="157"/>
      <c r="M143" s="157">
        <v>3</v>
      </c>
      <c r="N143" s="157">
        <v>3</v>
      </c>
      <c r="O143" s="157"/>
      <c r="P143" s="157"/>
      <c r="Q143" s="157"/>
      <c r="R143" s="156"/>
      <c r="S143" s="156"/>
      <c r="T143" s="157"/>
      <c r="U143" s="149"/>
      <c r="V143" s="149"/>
      <c r="W143" s="157"/>
      <c r="X143" s="157"/>
      <c r="Y143" s="157"/>
      <c r="Z143" s="157"/>
      <c r="AA143" s="157"/>
      <c r="AB143" s="157"/>
      <c r="AC143" s="157"/>
      <c r="AD143" s="157"/>
      <c r="AE143" s="157"/>
      <c r="AF143" s="156"/>
      <c r="AG143" s="156"/>
      <c r="AH143" s="156"/>
      <c r="AI143" s="156"/>
      <c r="AJ143" s="156"/>
      <c r="AK143" s="156"/>
      <c r="AL143" s="156"/>
      <c r="AM143" s="156"/>
      <c r="AN143" s="156"/>
      <c r="AO143" s="156"/>
      <c r="AP143" s="156"/>
      <c r="AQ143" s="156"/>
      <c r="AR143" s="149"/>
      <c r="AS143" s="149"/>
      <c r="AT143" s="149"/>
      <c r="AU143" s="149"/>
      <c r="AV143" s="316"/>
      <c r="AW143" s="149"/>
      <c r="AX143" s="391"/>
      <c r="AY143" s="391"/>
      <c r="AZ143" s="391"/>
      <c r="BA143" s="391"/>
      <c r="BB143" s="391"/>
      <c r="BC143" s="391"/>
      <c r="BD143" s="391"/>
      <c r="BE143" s="391"/>
      <c r="BF143" s="18"/>
    </row>
    <row r="144" spans="2:58" ht="18" customHeight="1">
      <c r="B144" s="498"/>
      <c r="C144" s="613"/>
      <c r="D144" s="6" t="s">
        <v>21</v>
      </c>
      <c r="E144" s="6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  <c r="R144" s="156"/>
      <c r="S144" s="156"/>
      <c r="T144" s="157"/>
      <c r="U144" s="149"/>
      <c r="V144" s="149"/>
      <c r="W144" s="157"/>
      <c r="X144" s="157"/>
      <c r="Y144" s="157"/>
      <c r="Z144" s="157"/>
      <c r="AA144" s="157"/>
      <c r="AB144" s="157"/>
      <c r="AC144" s="157"/>
      <c r="AD144" s="157"/>
      <c r="AE144" s="157"/>
      <c r="AF144" s="156"/>
      <c r="AG144" s="156"/>
      <c r="AH144" s="156"/>
      <c r="AI144" s="156"/>
      <c r="AJ144" s="156"/>
      <c r="AK144" s="156"/>
      <c r="AL144" s="156"/>
      <c r="AM144" s="156"/>
      <c r="AN144" s="156"/>
      <c r="AO144" s="156"/>
      <c r="AP144" s="156"/>
      <c r="AQ144" s="156"/>
      <c r="AR144" s="149"/>
      <c r="AS144" s="149"/>
      <c r="AT144" s="149"/>
      <c r="AU144" s="149"/>
      <c r="AV144" s="316"/>
      <c r="AW144" s="149"/>
      <c r="AX144" s="391"/>
      <c r="AY144" s="391"/>
      <c r="AZ144" s="391"/>
      <c r="BA144" s="391"/>
      <c r="BB144" s="391"/>
      <c r="BC144" s="391"/>
      <c r="BD144" s="391"/>
      <c r="BE144" s="391"/>
      <c r="BF144" s="18"/>
    </row>
    <row r="145" spans="1:58" ht="18" customHeight="1">
      <c r="B145" s="497" t="s">
        <v>290</v>
      </c>
      <c r="C145" s="518" t="s">
        <v>292</v>
      </c>
      <c r="D145" s="6"/>
      <c r="E145" s="6"/>
      <c r="F145" s="157"/>
      <c r="G145" s="157"/>
      <c r="H145" s="157"/>
      <c r="I145" s="157"/>
      <c r="J145" s="157"/>
      <c r="K145" s="157"/>
      <c r="L145" s="157"/>
      <c r="M145" s="157">
        <v>4</v>
      </c>
      <c r="N145" s="157">
        <v>4</v>
      </c>
      <c r="O145" s="157"/>
      <c r="P145" s="157"/>
      <c r="Q145" s="157"/>
      <c r="R145" s="156"/>
      <c r="S145" s="156"/>
      <c r="T145" s="157"/>
      <c r="U145" s="149"/>
      <c r="V145" s="149"/>
      <c r="W145" s="157"/>
      <c r="X145" s="157"/>
      <c r="Y145" s="157"/>
      <c r="Z145" s="157"/>
      <c r="AA145" s="157"/>
      <c r="AB145" s="157"/>
      <c r="AC145" s="157"/>
      <c r="AD145" s="157"/>
      <c r="AE145" s="157"/>
      <c r="AF145" s="156"/>
      <c r="AG145" s="156"/>
      <c r="AH145" s="156"/>
      <c r="AI145" s="156"/>
      <c r="AJ145" s="156"/>
      <c r="AK145" s="156"/>
      <c r="AL145" s="156"/>
      <c r="AM145" s="156"/>
      <c r="AN145" s="156"/>
      <c r="AO145" s="156"/>
      <c r="AP145" s="156"/>
      <c r="AQ145" s="156"/>
      <c r="AR145" s="149"/>
      <c r="AS145" s="149"/>
      <c r="AT145" s="149"/>
      <c r="AU145" s="149"/>
      <c r="AV145" s="316"/>
      <c r="AW145" s="149"/>
      <c r="AX145" s="391"/>
      <c r="AY145" s="391"/>
      <c r="AZ145" s="391"/>
      <c r="BA145" s="391"/>
      <c r="BB145" s="391"/>
      <c r="BC145" s="391"/>
      <c r="BD145" s="391"/>
      <c r="BE145" s="391"/>
      <c r="BF145" s="18"/>
    </row>
    <row r="146" spans="1:58" ht="18" customHeight="1">
      <c r="B146" s="498"/>
      <c r="C146" s="519"/>
      <c r="D146" s="6"/>
      <c r="E146" s="6"/>
      <c r="F146" s="157"/>
      <c r="G146" s="157"/>
      <c r="H146" s="157"/>
      <c r="I146" s="157"/>
      <c r="J146" s="157"/>
      <c r="K146" s="157"/>
      <c r="L146" s="157"/>
      <c r="M146" s="157"/>
      <c r="N146" s="157"/>
      <c r="O146" s="157"/>
      <c r="P146" s="157"/>
      <c r="Q146" s="157"/>
      <c r="R146" s="156"/>
      <c r="S146" s="156"/>
      <c r="T146" s="157"/>
      <c r="U146" s="149"/>
      <c r="V146" s="149"/>
      <c r="W146" s="157"/>
      <c r="X146" s="157"/>
      <c r="Y146" s="157"/>
      <c r="Z146" s="157"/>
      <c r="AA146" s="157"/>
      <c r="AB146" s="157"/>
      <c r="AC146" s="157"/>
      <c r="AD146" s="157"/>
      <c r="AE146" s="157"/>
      <c r="AF146" s="156"/>
      <c r="AG146" s="156"/>
      <c r="AH146" s="156"/>
      <c r="AI146" s="156"/>
      <c r="AJ146" s="156"/>
      <c r="AK146" s="156"/>
      <c r="AL146" s="156"/>
      <c r="AM146" s="156"/>
      <c r="AN146" s="156"/>
      <c r="AO146" s="156"/>
      <c r="AP146" s="156"/>
      <c r="AQ146" s="156"/>
      <c r="AR146" s="149"/>
      <c r="AS146" s="149"/>
      <c r="AT146" s="149"/>
      <c r="AU146" s="149"/>
      <c r="AV146" s="316"/>
      <c r="AW146" s="149"/>
      <c r="AX146" s="391"/>
      <c r="AY146" s="391"/>
      <c r="AZ146" s="391"/>
      <c r="BA146" s="391"/>
      <c r="BB146" s="391"/>
      <c r="BC146" s="391"/>
      <c r="BD146" s="391"/>
      <c r="BE146" s="391"/>
      <c r="BF146" s="18"/>
    </row>
    <row r="147" spans="1:58" ht="18" customHeight="1">
      <c r="B147" s="497" t="s">
        <v>291</v>
      </c>
      <c r="C147" s="614" t="s">
        <v>182</v>
      </c>
      <c r="D147" s="6" t="s">
        <v>17</v>
      </c>
      <c r="E147" s="6"/>
      <c r="F147" s="157"/>
      <c r="G147" s="157"/>
      <c r="H147" s="157"/>
      <c r="I147" s="157"/>
      <c r="J147" s="157"/>
      <c r="K147" s="157"/>
      <c r="L147" s="157"/>
      <c r="M147" s="157">
        <v>2</v>
      </c>
      <c r="N147" s="157">
        <v>2</v>
      </c>
      <c r="O147" s="157"/>
      <c r="P147" s="157"/>
      <c r="Q147" s="157"/>
      <c r="R147" s="156"/>
      <c r="S147" s="156"/>
      <c r="T147" s="157"/>
      <c r="U147" s="149"/>
      <c r="V147" s="149"/>
      <c r="W147" s="157"/>
      <c r="X147" s="157"/>
      <c r="Y147" s="378">
        <v>2</v>
      </c>
      <c r="Z147" s="378">
        <v>2</v>
      </c>
      <c r="AA147" s="157"/>
      <c r="AB147" s="157"/>
      <c r="AC147" s="157"/>
      <c r="AD147" s="157"/>
      <c r="AE147" s="157"/>
      <c r="AF147" s="156"/>
      <c r="AG147" s="156"/>
      <c r="AH147" s="156"/>
      <c r="AI147" s="156"/>
      <c r="AJ147" s="156"/>
      <c r="AK147" s="156"/>
      <c r="AL147" s="156"/>
      <c r="AM147" s="156"/>
      <c r="AN147" s="156"/>
      <c r="AO147" s="156"/>
      <c r="AP147" s="156"/>
      <c r="AQ147" s="156"/>
      <c r="AR147" s="149"/>
      <c r="AS147" s="149"/>
      <c r="AT147" s="149"/>
      <c r="AU147" s="149"/>
      <c r="AV147" s="316"/>
      <c r="AW147" s="149"/>
      <c r="AX147" s="391"/>
      <c r="AY147" s="391"/>
      <c r="AZ147" s="391"/>
      <c r="BA147" s="391"/>
      <c r="BB147" s="391"/>
      <c r="BC147" s="391"/>
      <c r="BD147" s="391"/>
      <c r="BE147" s="391"/>
      <c r="BF147" s="18"/>
    </row>
    <row r="148" spans="1:58" ht="18" customHeight="1">
      <c r="B148" s="498"/>
      <c r="C148" s="521"/>
      <c r="D148" s="6" t="s">
        <v>21</v>
      </c>
      <c r="E148" s="6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  <c r="R148" s="156"/>
      <c r="S148" s="156"/>
      <c r="T148" s="157"/>
      <c r="U148" s="149"/>
      <c r="V148" s="149"/>
      <c r="W148" s="157"/>
      <c r="X148" s="157"/>
      <c r="Y148" s="378"/>
      <c r="Z148" s="378"/>
      <c r="AA148" s="157"/>
      <c r="AB148" s="157"/>
      <c r="AC148" s="157"/>
      <c r="AD148" s="157"/>
      <c r="AE148" s="157"/>
      <c r="AF148" s="156"/>
      <c r="AG148" s="156"/>
      <c r="AH148" s="156"/>
      <c r="AI148" s="156"/>
      <c r="AJ148" s="156"/>
      <c r="AK148" s="156"/>
      <c r="AL148" s="156"/>
      <c r="AM148" s="156"/>
      <c r="AN148" s="156"/>
      <c r="AO148" s="156"/>
      <c r="AP148" s="156"/>
      <c r="AQ148" s="156"/>
      <c r="AR148" s="149"/>
      <c r="AS148" s="149"/>
      <c r="AT148" s="149"/>
      <c r="AU148" s="149"/>
      <c r="AV148" s="316"/>
      <c r="AW148" s="149"/>
      <c r="AX148" s="391"/>
      <c r="AY148" s="391"/>
      <c r="AZ148" s="391"/>
      <c r="BA148" s="391"/>
      <c r="BB148" s="391"/>
      <c r="BC148" s="391"/>
      <c r="BD148" s="391"/>
      <c r="BE148" s="391"/>
      <c r="BF148" s="18"/>
    </row>
    <row r="149" spans="1:58" ht="19.5" customHeight="1">
      <c r="B149" s="501" t="s">
        <v>52</v>
      </c>
      <c r="C149" s="608" t="s">
        <v>53</v>
      </c>
      <c r="D149" s="608"/>
      <c r="E149" s="16" t="s">
        <v>17</v>
      </c>
      <c r="F149" s="393"/>
      <c r="G149" s="391"/>
      <c r="H149" s="391"/>
      <c r="I149" s="391"/>
      <c r="J149" s="391"/>
      <c r="K149" s="391"/>
      <c r="L149" s="391"/>
      <c r="M149" s="391"/>
      <c r="N149" s="391"/>
      <c r="O149" s="391"/>
      <c r="P149" s="391"/>
      <c r="Q149" s="391"/>
      <c r="R149" s="391"/>
      <c r="S149" s="391"/>
      <c r="T149" s="391"/>
      <c r="U149" s="149"/>
      <c r="V149" s="149"/>
      <c r="W149" s="395"/>
      <c r="X149" s="391"/>
      <c r="Y149" s="391"/>
      <c r="Z149" s="391"/>
      <c r="AA149" s="391"/>
      <c r="AB149" s="391"/>
      <c r="AC149" s="391"/>
      <c r="AD149" s="391"/>
      <c r="AE149" s="391"/>
      <c r="AF149" s="391"/>
      <c r="AG149" s="391"/>
      <c r="AH149" s="391"/>
      <c r="AI149" s="391"/>
      <c r="AJ149" s="391"/>
      <c r="AK149" s="391"/>
      <c r="AL149" s="391"/>
      <c r="AM149" s="391"/>
      <c r="AN149" s="391"/>
      <c r="AO149" s="391"/>
      <c r="AP149" s="391"/>
      <c r="AQ149" s="391"/>
      <c r="AR149" s="149"/>
      <c r="AS149" s="149"/>
      <c r="AT149" s="149"/>
      <c r="AU149" s="149"/>
      <c r="AV149" s="316"/>
      <c r="AW149" s="149"/>
      <c r="AX149" s="391"/>
      <c r="AY149" s="391"/>
      <c r="AZ149" s="391"/>
      <c r="BA149" s="391"/>
      <c r="BB149" s="391"/>
      <c r="BC149" s="391"/>
      <c r="BD149" s="391"/>
      <c r="BE149" s="391"/>
      <c r="BF149" s="18"/>
    </row>
    <row r="150" spans="1:58" ht="24" customHeight="1">
      <c r="B150" s="502"/>
      <c r="C150" s="609"/>
      <c r="D150" s="609"/>
      <c r="E150" s="16" t="s">
        <v>21</v>
      </c>
      <c r="F150" s="393"/>
      <c r="G150" s="391"/>
      <c r="H150" s="391"/>
      <c r="I150" s="391"/>
      <c r="J150" s="391"/>
      <c r="K150" s="391"/>
      <c r="L150" s="391"/>
      <c r="M150" s="391"/>
      <c r="N150" s="391"/>
      <c r="O150" s="391"/>
      <c r="P150" s="391"/>
      <c r="Q150" s="391"/>
      <c r="R150" s="391"/>
      <c r="S150" s="391"/>
      <c r="T150" s="391"/>
      <c r="U150" s="149"/>
      <c r="V150" s="149"/>
      <c r="W150" s="395"/>
      <c r="X150" s="391"/>
      <c r="Y150" s="391"/>
      <c r="Z150" s="391"/>
      <c r="AA150" s="391"/>
      <c r="AB150" s="391"/>
      <c r="AC150" s="391"/>
      <c r="AD150" s="391"/>
      <c r="AE150" s="391"/>
      <c r="AF150" s="391"/>
      <c r="AG150" s="391"/>
      <c r="AH150" s="391"/>
      <c r="AI150" s="391"/>
      <c r="AJ150" s="391"/>
      <c r="AK150" s="391"/>
      <c r="AL150" s="391"/>
      <c r="AM150" s="391"/>
      <c r="AN150" s="391"/>
      <c r="AO150" s="391"/>
      <c r="AP150" s="391"/>
      <c r="AQ150" s="391"/>
      <c r="AR150" s="149"/>
      <c r="AS150" s="149"/>
      <c r="AT150" s="149"/>
      <c r="AU150" s="149"/>
      <c r="AV150" s="316"/>
      <c r="AW150" s="149"/>
      <c r="AX150" s="391"/>
      <c r="AY150" s="391"/>
      <c r="AZ150" s="391"/>
      <c r="BA150" s="391"/>
      <c r="BB150" s="391"/>
      <c r="BC150" s="391"/>
      <c r="BD150" s="391"/>
      <c r="BE150" s="391"/>
      <c r="BF150" s="18"/>
    </row>
    <row r="151" spans="1:58" ht="63.75" customHeight="1">
      <c r="A151" s="1" t="s">
        <v>131</v>
      </c>
      <c r="B151" s="503" t="s">
        <v>54</v>
      </c>
      <c r="C151" s="495" t="s">
        <v>199</v>
      </c>
      <c r="D151" s="610"/>
      <c r="E151" s="4" t="s">
        <v>17</v>
      </c>
      <c r="F151" s="398"/>
      <c r="G151" s="383"/>
      <c r="H151" s="383"/>
      <c r="I151" s="383"/>
      <c r="J151" s="383"/>
      <c r="K151" s="383"/>
      <c r="L151" s="383"/>
      <c r="M151" s="383"/>
      <c r="N151" s="383"/>
      <c r="O151" s="383"/>
      <c r="P151" s="383"/>
      <c r="Q151" s="383"/>
      <c r="R151" s="383"/>
      <c r="S151" s="383"/>
      <c r="T151" s="383"/>
      <c r="U151" s="149"/>
      <c r="V151" s="149"/>
      <c r="W151" s="399"/>
      <c r="X151" s="383"/>
      <c r="Y151" s="383"/>
      <c r="Z151" s="383"/>
      <c r="AA151" s="383"/>
      <c r="AB151" s="383"/>
      <c r="AC151" s="383"/>
      <c r="AD151" s="383"/>
      <c r="AE151" s="383"/>
      <c r="AF151" s="383"/>
      <c r="AG151" s="383"/>
      <c r="AH151" s="383"/>
      <c r="AI151" s="383"/>
      <c r="AJ151" s="383"/>
      <c r="AK151" s="383"/>
      <c r="AL151" s="383"/>
      <c r="AM151" s="383"/>
      <c r="AN151" s="383"/>
      <c r="AO151" s="383"/>
      <c r="AP151" s="383"/>
      <c r="AQ151" s="383"/>
      <c r="AR151" s="149"/>
      <c r="AS151" s="149"/>
      <c r="AT151" s="149"/>
      <c r="AU151" s="149"/>
      <c r="AV151" s="316"/>
      <c r="AW151" s="149"/>
      <c r="AX151" s="383"/>
      <c r="AY151" s="383"/>
      <c r="AZ151" s="383"/>
      <c r="BA151" s="383"/>
      <c r="BB151" s="383"/>
      <c r="BC151" s="383"/>
      <c r="BD151" s="383"/>
      <c r="BE151" s="383"/>
      <c r="BF151" s="400"/>
    </row>
    <row r="152" spans="1:58" ht="20.25" customHeight="1">
      <c r="B152" s="504"/>
      <c r="C152" s="496"/>
      <c r="D152" s="611"/>
      <c r="E152" s="4" t="s">
        <v>21</v>
      </c>
      <c r="F152" s="398"/>
      <c r="G152" s="383"/>
      <c r="H152" s="383"/>
      <c r="I152" s="383"/>
      <c r="J152" s="383"/>
      <c r="K152" s="383"/>
      <c r="L152" s="383"/>
      <c r="M152" s="383"/>
      <c r="N152" s="383"/>
      <c r="O152" s="383"/>
      <c r="P152" s="383"/>
      <c r="Q152" s="383"/>
      <c r="R152" s="383"/>
      <c r="S152" s="383"/>
      <c r="T152" s="383"/>
      <c r="U152" s="149"/>
      <c r="V152" s="149"/>
      <c r="W152" s="399"/>
      <c r="X152" s="383"/>
      <c r="Y152" s="383"/>
      <c r="Z152" s="383"/>
      <c r="AA152" s="383"/>
      <c r="AB152" s="383"/>
      <c r="AC152" s="383"/>
      <c r="AD152" s="383"/>
      <c r="AE152" s="383"/>
      <c r="AF152" s="383"/>
      <c r="AG152" s="383"/>
      <c r="AH152" s="383"/>
      <c r="AI152" s="383"/>
      <c r="AJ152" s="383"/>
      <c r="AK152" s="383"/>
      <c r="AL152" s="383"/>
      <c r="AM152" s="383"/>
      <c r="AN152" s="383"/>
      <c r="AO152" s="383"/>
      <c r="AP152" s="383"/>
      <c r="AQ152" s="383"/>
      <c r="AR152" s="149"/>
      <c r="AS152" s="149"/>
      <c r="AT152" s="149"/>
      <c r="AU152" s="149"/>
      <c r="AV152" s="316"/>
      <c r="AW152" s="149"/>
      <c r="AX152" s="383"/>
      <c r="AY152" s="383"/>
      <c r="AZ152" s="383"/>
      <c r="BA152" s="383"/>
      <c r="BB152" s="383"/>
      <c r="BC152" s="383"/>
      <c r="BD152" s="383"/>
      <c r="BE152" s="383"/>
      <c r="BF152" s="400"/>
    </row>
    <row r="153" spans="1:58" ht="26.25" customHeight="1">
      <c r="B153" s="595" t="s">
        <v>299</v>
      </c>
      <c r="C153" s="615" t="s">
        <v>189</v>
      </c>
      <c r="D153" s="6" t="s">
        <v>17</v>
      </c>
      <c r="E153" s="6" t="s">
        <v>17</v>
      </c>
      <c r="F153" s="157"/>
      <c r="G153" s="157"/>
      <c r="H153" s="157"/>
      <c r="I153" s="157"/>
      <c r="J153" s="157"/>
      <c r="K153" s="157"/>
      <c r="L153" s="157"/>
      <c r="M153" s="157">
        <v>6</v>
      </c>
      <c r="N153" s="157">
        <v>6</v>
      </c>
      <c r="O153" s="157"/>
      <c r="P153" s="157"/>
      <c r="Q153" s="157"/>
      <c r="R153" s="157"/>
      <c r="S153" s="157"/>
      <c r="T153" s="157"/>
      <c r="U153" s="149"/>
      <c r="V153" s="149"/>
      <c r="W153" s="157"/>
      <c r="X153" s="157"/>
      <c r="Y153" s="378">
        <v>11</v>
      </c>
      <c r="Z153" s="378">
        <v>10</v>
      </c>
      <c r="AA153" s="157"/>
      <c r="AB153" s="157"/>
      <c r="AC153" s="157"/>
      <c r="AD153" s="157"/>
      <c r="AE153" s="157"/>
      <c r="AF153" s="157"/>
      <c r="AG153" s="157"/>
      <c r="AH153" s="157"/>
      <c r="AI153" s="157"/>
      <c r="AJ153" s="157"/>
      <c r="AK153" s="157"/>
      <c r="AL153" s="157"/>
      <c r="AM153" s="157"/>
      <c r="AN153" s="157"/>
      <c r="AO153" s="157"/>
      <c r="AP153" s="157"/>
      <c r="AQ153" s="157"/>
      <c r="AR153" s="149"/>
      <c r="AS153" s="149"/>
      <c r="AT153" s="149"/>
      <c r="AU153" s="149"/>
      <c r="AV153" s="316"/>
      <c r="AW153" s="149"/>
      <c r="AX153" s="157"/>
      <c r="AY153" s="157"/>
      <c r="AZ153" s="157"/>
      <c r="BA153" s="157"/>
      <c r="BB153" s="157"/>
      <c r="BC153" s="157"/>
      <c r="BD153" s="157"/>
      <c r="BE153" s="157"/>
      <c r="BF153" s="18"/>
    </row>
    <row r="154" spans="1:58" ht="19.5" customHeight="1">
      <c r="B154" s="596"/>
      <c r="C154" s="616"/>
      <c r="D154" s="6" t="s">
        <v>21</v>
      </c>
      <c r="E154" s="6" t="s">
        <v>21</v>
      </c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  <c r="R154" s="157"/>
      <c r="S154" s="157"/>
      <c r="T154" s="157"/>
      <c r="U154" s="149"/>
      <c r="V154" s="149"/>
      <c r="W154" s="157"/>
      <c r="X154" s="157"/>
      <c r="Y154" s="378"/>
      <c r="Z154" s="378"/>
      <c r="AA154" s="157"/>
      <c r="AB154" s="157"/>
      <c r="AC154" s="157"/>
      <c r="AD154" s="157"/>
      <c r="AE154" s="157"/>
      <c r="AF154" s="157"/>
      <c r="AG154" s="157"/>
      <c r="AH154" s="157"/>
      <c r="AI154" s="157"/>
      <c r="AJ154" s="157"/>
      <c r="AK154" s="157"/>
      <c r="AL154" s="157"/>
      <c r="AM154" s="157"/>
      <c r="AN154" s="157"/>
      <c r="AO154" s="157"/>
      <c r="AP154" s="157"/>
      <c r="AQ154" s="157"/>
      <c r="AR154" s="149"/>
      <c r="AS154" s="149"/>
      <c r="AT154" s="149"/>
      <c r="AU154" s="149"/>
      <c r="AV154" s="316"/>
      <c r="AW154" s="149"/>
      <c r="AX154" s="157"/>
      <c r="AY154" s="157"/>
      <c r="AZ154" s="157"/>
      <c r="BA154" s="157"/>
      <c r="BB154" s="157"/>
      <c r="BC154" s="157"/>
      <c r="BD154" s="157"/>
      <c r="BE154" s="157"/>
      <c r="BF154" s="18"/>
    </row>
    <row r="155" spans="1:58" ht="23.25" customHeight="1">
      <c r="B155" s="597" t="s">
        <v>300</v>
      </c>
      <c r="C155" s="520" t="s">
        <v>190</v>
      </c>
      <c r="D155" s="6" t="s">
        <v>17</v>
      </c>
      <c r="E155" s="6" t="s">
        <v>17</v>
      </c>
      <c r="F155" s="157"/>
      <c r="G155" s="157"/>
      <c r="H155" s="157"/>
      <c r="I155" s="157"/>
      <c r="J155" s="157"/>
      <c r="K155" s="157"/>
      <c r="L155" s="157"/>
      <c r="M155" s="157">
        <v>6</v>
      </c>
      <c r="N155" s="157">
        <v>6</v>
      </c>
      <c r="O155" s="157"/>
      <c r="P155" s="157"/>
      <c r="Q155" s="157"/>
      <c r="R155" s="157"/>
      <c r="S155" s="157"/>
      <c r="T155" s="157"/>
      <c r="U155" s="149"/>
      <c r="V155" s="149"/>
      <c r="W155" s="157"/>
      <c r="X155" s="157"/>
      <c r="Y155" s="378">
        <v>10</v>
      </c>
      <c r="Z155" s="378">
        <v>11</v>
      </c>
      <c r="AA155" s="157"/>
      <c r="AB155" s="157"/>
      <c r="AC155" s="157"/>
      <c r="AD155" s="157"/>
      <c r="AE155" s="157"/>
      <c r="AF155" s="157"/>
      <c r="AG155" s="157"/>
      <c r="AH155" s="157"/>
      <c r="AI155" s="157"/>
      <c r="AJ155" s="157"/>
      <c r="AK155" s="157"/>
      <c r="AL155" s="157"/>
      <c r="AM155" s="157"/>
      <c r="AN155" s="157"/>
      <c r="AO155" s="157"/>
      <c r="AP155" s="157"/>
      <c r="AQ155" s="157"/>
      <c r="AR155" s="149"/>
      <c r="AS155" s="149"/>
      <c r="AT155" s="149"/>
      <c r="AU155" s="149"/>
      <c r="AV155" s="316"/>
      <c r="AW155" s="149"/>
      <c r="AX155" s="157"/>
      <c r="AY155" s="157"/>
      <c r="AZ155" s="157"/>
      <c r="BA155" s="157"/>
      <c r="BB155" s="157"/>
      <c r="BC155" s="157"/>
      <c r="BD155" s="157"/>
      <c r="BE155" s="157"/>
      <c r="BF155" s="18"/>
    </row>
    <row r="156" spans="1:58" ht="18" customHeight="1">
      <c r="B156" s="598"/>
      <c r="C156" s="521"/>
      <c r="D156" s="6" t="s">
        <v>21</v>
      </c>
      <c r="E156" s="6" t="s">
        <v>21</v>
      </c>
      <c r="F156" s="157"/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  <c r="R156" s="157"/>
      <c r="S156" s="157"/>
      <c r="T156" s="157"/>
      <c r="U156" s="149"/>
      <c r="V156" s="149"/>
      <c r="W156" s="157"/>
      <c r="X156" s="157"/>
      <c r="Y156" s="378"/>
      <c r="Z156" s="378"/>
      <c r="AA156" s="157"/>
      <c r="AB156" s="157"/>
      <c r="AC156" s="157"/>
      <c r="AD156" s="157"/>
      <c r="AE156" s="157"/>
      <c r="AF156" s="157"/>
      <c r="AG156" s="157"/>
      <c r="AH156" s="157"/>
      <c r="AI156" s="157"/>
      <c r="AJ156" s="157"/>
      <c r="AK156" s="157"/>
      <c r="AL156" s="157"/>
      <c r="AM156" s="157"/>
      <c r="AN156" s="157"/>
      <c r="AO156" s="157"/>
      <c r="AP156" s="157"/>
      <c r="AQ156" s="157"/>
      <c r="AR156" s="149"/>
      <c r="AS156" s="149"/>
      <c r="AT156" s="149"/>
      <c r="AU156" s="149"/>
      <c r="AV156" s="316"/>
      <c r="AW156" s="149"/>
      <c r="AX156" s="157"/>
      <c r="AY156" s="157"/>
      <c r="AZ156" s="157"/>
      <c r="BA156" s="157"/>
      <c r="BB156" s="157"/>
      <c r="BC156" s="157"/>
      <c r="BD156" s="157"/>
      <c r="BE156" s="157"/>
      <c r="BF156" s="18"/>
    </row>
    <row r="157" spans="1:58" ht="21" customHeight="1">
      <c r="B157" s="546" t="s">
        <v>301</v>
      </c>
      <c r="C157" s="571" t="s">
        <v>191</v>
      </c>
      <c r="D157" s="6" t="s">
        <v>17</v>
      </c>
      <c r="E157" s="6" t="s">
        <v>17</v>
      </c>
      <c r="F157" s="157"/>
      <c r="G157" s="157"/>
      <c r="H157" s="157"/>
      <c r="I157" s="157"/>
      <c r="J157" s="157"/>
      <c r="K157" s="157"/>
      <c r="L157" s="157"/>
      <c r="M157" s="157">
        <v>6</v>
      </c>
      <c r="N157" s="157">
        <v>6</v>
      </c>
      <c r="O157" s="157"/>
      <c r="P157" s="157"/>
      <c r="Q157" s="157"/>
      <c r="R157" s="157"/>
      <c r="S157" s="157"/>
      <c r="T157" s="157"/>
      <c r="U157" s="149"/>
      <c r="V157" s="149"/>
      <c r="W157" s="157"/>
      <c r="X157" s="157"/>
      <c r="Y157" s="378">
        <v>10</v>
      </c>
      <c r="Z157" s="378">
        <v>10</v>
      </c>
      <c r="AA157" s="157"/>
      <c r="AB157" s="157"/>
      <c r="AC157" s="157"/>
      <c r="AD157" s="157"/>
      <c r="AE157" s="157"/>
      <c r="AF157" s="157"/>
      <c r="AG157" s="157"/>
      <c r="AH157" s="157"/>
      <c r="AI157" s="157"/>
      <c r="AJ157" s="157"/>
      <c r="AK157" s="157"/>
      <c r="AL157" s="157"/>
      <c r="AM157" s="157"/>
      <c r="AN157" s="157"/>
      <c r="AO157" s="157"/>
      <c r="AP157" s="157"/>
      <c r="AQ157" s="157"/>
      <c r="AR157" s="149"/>
      <c r="AS157" s="149"/>
      <c r="AT157" s="149"/>
      <c r="AU157" s="149"/>
      <c r="AV157" s="316"/>
      <c r="AW157" s="149"/>
      <c r="AX157" s="157"/>
      <c r="AY157" s="157"/>
      <c r="AZ157" s="157"/>
      <c r="BA157" s="157"/>
      <c r="BB157" s="157"/>
      <c r="BC157" s="157"/>
      <c r="BD157" s="157"/>
      <c r="BE157" s="157"/>
      <c r="BF157" s="18"/>
    </row>
    <row r="158" spans="1:58" ht="18" customHeight="1">
      <c r="B158" s="531"/>
      <c r="C158" s="572"/>
      <c r="D158" s="6" t="s">
        <v>21</v>
      </c>
      <c r="E158" s="6" t="s">
        <v>67</v>
      </c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157"/>
      <c r="S158" s="157"/>
      <c r="T158" s="157"/>
      <c r="U158" s="149"/>
      <c r="V158" s="149"/>
      <c r="W158" s="157"/>
      <c r="X158" s="157"/>
      <c r="Y158" s="378"/>
      <c r="Z158" s="378"/>
      <c r="AA158" s="157"/>
      <c r="AB158" s="157"/>
      <c r="AC158" s="157"/>
      <c r="AD158" s="157"/>
      <c r="AE158" s="157"/>
      <c r="AF158" s="157"/>
      <c r="AG158" s="157"/>
      <c r="AH158" s="157"/>
      <c r="AI158" s="157"/>
      <c r="AJ158" s="157"/>
      <c r="AK158" s="157"/>
      <c r="AL158" s="157"/>
      <c r="AM158" s="157"/>
      <c r="AN158" s="157"/>
      <c r="AO158" s="157"/>
      <c r="AP158" s="157"/>
      <c r="AQ158" s="157"/>
      <c r="AR158" s="149"/>
      <c r="AS158" s="149"/>
      <c r="AT158" s="149"/>
      <c r="AU158" s="149"/>
      <c r="AV158" s="316"/>
      <c r="AW158" s="149"/>
      <c r="AX158" s="157"/>
      <c r="AY158" s="157"/>
      <c r="AZ158" s="157"/>
      <c r="BA158" s="157"/>
      <c r="BB158" s="157"/>
      <c r="BC158" s="157"/>
      <c r="BD158" s="157"/>
      <c r="BE158" s="157"/>
      <c r="BF158" s="18"/>
    </row>
    <row r="159" spans="1:58" ht="28.5" customHeight="1">
      <c r="B159" s="597" t="s">
        <v>208</v>
      </c>
      <c r="C159" s="571" t="s">
        <v>192</v>
      </c>
      <c r="D159" s="6" t="s">
        <v>17</v>
      </c>
      <c r="E159" s="156" t="s">
        <v>17</v>
      </c>
      <c r="F159" s="157"/>
      <c r="G159" s="157"/>
      <c r="H159" s="157"/>
      <c r="I159" s="157"/>
      <c r="J159" s="157"/>
      <c r="K159" s="157"/>
      <c r="L159" s="157"/>
      <c r="M159" s="157">
        <v>2</v>
      </c>
      <c r="N159" s="157">
        <v>2</v>
      </c>
      <c r="O159" s="157"/>
      <c r="P159" s="157"/>
      <c r="Q159" s="157"/>
      <c r="R159" s="157"/>
      <c r="S159" s="157"/>
      <c r="T159" s="157"/>
      <c r="U159" s="149"/>
      <c r="V159" s="149"/>
      <c r="W159" s="157"/>
      <c r="X159" s="157"/>
      <c r="Y159" s="378">
        <v>3</v>
      </c>
      <c r="Z159" s="378">
        <v>3</v>
      </c>
      <c r="AA159" s="157"/>
      <c r="AB159" s="157"/>
      <c r="AC159" s="157"/>
      <c r="AD159" s="157"/>
      <c r="AE159" s="157"/>
      <c r="AF159" s="157"/>
      <c r="AG159" s="157"/>
      <c r="AH159" s="157"/>
      <c r="AI159" s="157"/>
      <c r="AJ159" s="157"/>
      <c r="AK159" s="157"/>
      <c r="AL159" s="157"/>
      <c r="AM159" s="157"/>
      <c r="AN159" s="157"/>
      <c r="AO159" s="157"/>
      <c r="AP159" s="157"/>
      <c r="AQ159" s="157"/>
      <c r="AR159" s="149"/>
      <c r="AS159" s="149"/>
      <c r="AT159" s="149"/>
      <c r="AU159" s="149"/>
      <c r="AV159" s="316"/>
      <c r="AW159" s="149"/>
      <c r="AX159" s="157"/>
      <c r="AY159" s="157"/>
      <c r="AZ159" s="157"/>
      <c r="BA159" s="157"/>
      <c r="BB159" s="157"/>
      <c r="BC159" s="157"/>
      <c r="BD159" s="157"/>
      <c r="BE159" s="157"/>
      <c r="BF159" s="18"/>
    </row>
    <row r="160" spans="1:58" ht="17.25" customHeight="1">
      <c r="B160" s="598"/>
      <c r="C160" s="572"/>
      <c r="D160" s="6" t="s">
        <v>21</v>
      </c>
      <c r="E160" s="156" t="s">
        <v>21</v>
      </c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R160" s="157"/>
      <c r="S160" s="157"/>
      <c r="T160" s="157"/>
      <c r="U160" s="149"/>
      <c r="V160" s="149"/>
      <c r="W160" s="157"/>
      <c r="X160" s="157"/>
      <c r="Y160" s="378"/>
      <c r="Z160" s="378"/>
      <c r="AA160" s="157"/>
      <c r="AB160" s="157"/>
      <c r="AC160" s="157"/>
      <c r="AD160" s="157"/>
      <c r="AE160" s="157"/>
      <c r="AF160" s="157"/>
      <c r="AG160" s="157"/>
      <c r="AH160" s="157"/>
      <c r="AI160" s="157"/>
      <c r="AJ160" s="157"/>
      <c r="AK160" s="157"/>
      <c r="AL160" s="157"/>
      <c r="AM160" s="157"/>
      <c r="AN160" s="157"/>
      <c r="AO160" s="157"/>
      <c r="AP160" s="157"/>
      <c r="AQ160" s="157"/>
      <c r="AR160" s="149"/>
      <c r="AS160" s="149"/>
      <c r="AT160" s="149"/>
      <c r="AU160" s="149"/>
      <c r="AV160" s="316"/>
      <c r="AW160" s="149"/>
      <c r="AX160" s="157"/>
      <c r="AY160" s="157"/>
      <c r="AZ160" s="157"/>
      <c r="BA160" s="157"/>
      <c r="BB160" s="157"/>
      <c r="BC160" s="157"/>
      <c r="BD160" s="157"/>
      <c r="BE160" s="157"/>
      <c r="BF160" s="287"/>
    </row>
    <row r="161" spans="2:58">
      <c r="B161" s="480" t="s">
        <v>297</v>
      </c>
      <c r="C161" s="180" t="s">
        <v>31</v>
      </c>
      <c r="D161" s="180"/>
      <c r="E161" s="156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  <c r="R161" s="157"/>
      <c r="S161" s="157"/>
      <c r="T161" s="157"/>
      <c r="U161" s="149"/>
      <c r="V161" s="149"/>
      <c r="W161" s="157"/>
      <c r="X161" s="157"/>
      <c r="Y161" s="378"/>
      <c r="Z161" s="805"/>
      <c r="AA161" s="157">
        <v>36</v>
      </c>
      <c r="AB161" s="157"/>
      <c r="AC161" s="157"/>
      <c r="AD161" s="157"/>
      <c r="AE161" s="157"/>
      <c r="AF161" s="157"/>
      <c r="AG161" s="157"/>
      <c r="AH161" s="157"/>
      <c r="AI161" s="157"/>
      <c r="AJ161" s="157"/>
      <c r="AK161" s="157"/>
      <c r="AL161" s="157"/>
      <c r="AM161" s="157"/>
      <c r="AN161" s="157"/>
      <c r="AO161" s="157"/>
      <c r="AP161" s="157"/>
      <c r="AQ161" s="157"/>
      <c r="AR161" s="149"/>
      <c r="AS161" s="149"/>
      <c r="AT161" s="149"/>
      <c r="AU161" s="149"/>
      <c r="AV161" s="316"/>
      <c r="AW161" s="149"/>
      <c r="AX161" s="157"/>
      <c r="AY161" s="157"/>
      <c r="AZ161" s="157"/>
      <c r="BA161" s="157"/>
      <c r="BB161" s="157"/>
      <c r="BC161" s="157"/>
      <c r="BD161" s="157"/>
      <c r="BE161" s="157"/>
      <c r="BF161" s="18">
        <v>36</v>
      </c>
    </row>
    <row r="162" spans="2:58">
      <c r="B162" s="480" t="s">
        <v>298</v>
      </c>
      <c r="C162" s="479" t="s">
        <v>33</v>
      </c>
      <c r="D162" s="268"/>
      <c r="E162" s="156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157"/>
      <c r="S162" s="157"/>
      <c r="T162" s="156"/>
      <c r="U162" s="149"/>
      <c r="V162" s="149"/>
      <c r="W162" s="172"/>
      <c r="X162" s="157"/>
      <c r="Y162" s="378"/>
      <c r="Z162" s="378"/>
      <c r="AA162" s="157">
        <v>36</v>
      </c>
      <c r="AB162" s="157"/>
      <c r="AC162" s="157"/>
      <c r="AD162" s="157"/>
      <c r="AE162" s="157"/>
      <c r="AF162" s="157"/>
      <c r="AG162" s="157"/>
      <c r="AH162" s="157"/>
      <c r="AI162" s="157"/>
      <c r="AJ162" s="157"/>
      <c r="AK162" s="157"/>
      <c r="AL162" s="157"/>
      <c r="AM162" s="157"/>
      <c r="AN162" s="157"/>
      <c r="AO162" s="157"/>
      <c r="AP162" s="157"/>
      <c r="AQ162" s="157"/>
      <c r="AR162" s="149"/>
      <c r="AS162" s="149"/>
      <c r="AT162" s="149"/>
      <c r="AU162" s="149"/>
      <c r="AV162" s="316"/>
      <c r="AW162" s="149"/>
      <c r="AX162" s="157"/>
      <c r="AY162" s="157"/>
      <c r="AZ162" s="157"/>
      <c r="BA162" s="157"/>
      <c r="BB162" s="157"/>
      <c r="BC162" s="157"/>
      <c r="BD162" s="157"/>
      <c r="BE162" s="157"/>
      <c r="BF162" s="18">
        <v>36</v>
      </c>
    </row>
    <row r="163" spans="2:58" ht="32.25" customHeight="1">
      <c r="B163" s="264" t="s">
        <v>107</v>
      </c>
      <c r="C163" s="271" t="s">
        <v>200</v>
      </c>
      <c r="D163" s="271"/>
      <c r="E163" s="266"/>
      <c r="F163" s="266"/>
      <c r="G163" s="240"/>
      <c r="H163" s="240"/>
      <c r="I163" s="240"/>
      <c r="J163" s="240"/>
      <c r="K163" s="240"/>
      <c r="L163" s="240"/>
      <c r="M163" s="240"/>
      <c r="N163" s="240"/>
      <c r="O163" s="240"/>
      <c r="P163" s="240"/>
      <c r="Q163" s="240"/>
      <c r="R163" s="240"/>
      <c r="S163" s="240"/>
      <c r="T163" s="240"/>
      <c r="U163" s="149"/>
      <c r="V163" s="149"/>
      <c r="W163" s="240"/>
      <c r="X163" s="240"/>
      <c r="Y163" s="240"/>
      <c r="Z163" s="240"/>
      <c r="AA163" s="240" t="s">
        <v>75</v>
      </c>
      <c r="AB163" s="240"/>
      <c r="AC163" s="240"/>
      <c r="AD163" s="240"/>
      <c r="AE163" s="240"/>
      <c r="AF163" s="240"/>
      <c r="AG163" s="240"/>
      <c r="AH163" s="240"/>
      <c r="AI163" s="240"/>
      <c r="AJ163" s="240"/>
      <c r="AK163" s="240"/>
      <c r="AL163" s="240"/>
      <c r="AM163" s="240"/>
      <c r="AN163" s="240"/>
      <c r="AO163" s="240"/>
      <c r="AP163" s="240"/>
      <c r="AQ163" s="240"/>
      <c r="AR163" s="149">
        <v>36</v>
      </c>
      <c r="AS163" s="149">
        <v>36</v>
      </c>
      <c r="AT163" s="149">
        <v>36</v>
      </c>
      <c r="AU163" s="149">
        <v>36</v>
      </c>
      <c r="AV163" s="316"/>
      <c r="AW163" s="149"/>
      <c r="AX163" s="240"/>
      <c r="AY163" s="240"/>
      <c r="AZ163" s="240"/>
      <c r="BA163" s="240"/>
      <c r="BB163" s="240"/>
      <c r="BC163" s="240"/>
      <c r="BD163" s="240"/>
      <c r="BE163" s="240"/>
      <c r="BF163" s="18">
        <v>144</v>
      </c>
    </row>
    <row r="164" spans="2:58" ht="25.5">
      <c r="B164" s="264" t="s">
        <v>92</v>
      </c>
      <c r="C164" s="265" t="s">
        <v>78</v>
      </c>
      <c r="D164" s="265"/>
      <c r="E164" s="266"/>
      <c r="F164" s="266"/>
      <c r="G164" s="240"/>
      <c r="H164" s="240"/>
      <c r="I164" s="240"/>
      <c r="J164" s="240"/>
      <c r="K164" s="240"/>
      <c r="L164" s="240"/>
      <c r="M164" s="240"/>
      <c r="N164" s="240"/>
      <c r="O164" s="240"/>
      <c r="P164" s="240"/>
      <c r="Q164" s="240"/>
      <c r="R164" s="240"/>
      <c r="S164" s="240"/>
      <c r="T164" s="240"/>
      <c r="U164" s="149"/>
      <c r="V164" s="149"/>
      <c r="W164" s="240"/>
      <c r="X164" s="240"/>
      <c r="Y164" s="240"/>
      <c r="Z164" s="240"/>
      <c r="AA164" s="240"/>
      <c r="AB164" s="240"/>
      <c r="AC164" s="240"/>
      <c r="AD164" s="240"/>
      <c r="AE164" s="240"/>
      <c r="AF164" s="240"/>
      <c r="AG164" s="240"/>
      <c r="AH164" s="240"/>
      <c r="AI164" s="240"/>
      <c r="AJ164" s="240"/>
      <c r="AK164" s="240"/>
      <c r="AL164" s="240"/>
      <c r="AM164" s="240"/>
      <c r="AN164" s="240"/>
      <c r="AO164" s="240"/>
      <c r="AP164" s="240"/>
      <c r="AQ164" s="240"/>
      <c r="AR164" s="267"/>
      <c r="AS164" s="267"/>
      <c r="AT164" s="267"/>
      <c r="AU164" s="267"/>
      <c r="AV164" s="149">
        <v>36</v>
      </c>
      <c r="AW164" s="149">
        <v>36</v>
      </c>
      <c r="AX164" s="149">
        <v>36</v>
      </c>
      <c r="AY164" s="149">
        <v>36</v>
      </c>
      <c r="AZ164" s="149">
        <v>36</v>
      </c>
      <c r="BA164" s="149">
        <v>36</v>
      </c>
      <c r="BB164" s="240"/>
      <c r="BC164" s="240"/>
      <c r="BD164" s="240"/>
      <c r="BE164" s="240"/>
      <c r="BF164" s="18"/>
    </row>
    <row r="165" spans="2:58" ht="15.75">
      <c r="B165" s="507" t="s">
        <v>22</v>
      </c>
      <c r="C165" s="508"/>
      <c r="D165" s="508"/>
      <c r="E165" s="509"/>
      <c r="F165" s="157"/>
      <c r="G165" s="157"/>
      <c r="H165" s="157"/>
      <c r="I165" s="157"/>
      <c r="J165" s="157"/>
      <c r="K165" s="157"/>
      <c r="L165" s="157"/>
      <c r="M165" s="493"/>
      <c r="N165" s="493"/>
      <c r="O165" s="493"/>
      <c r="P165" s="493"/>
      <c r="Q165" s="493"/>
      <c r="R165" s="493"/>
      <c r="S165" s="493"/>
      <c r="T165" s="493"/>
      <c r="U165" s="149"/>
      <c r="V165" s="149"/>
      <c r="W165" s="493"/>
      <c r="X165" s="493"/>
      <c r="Y165" s="807"/>
      <c r="Z165" s="808"/>
      <c r="AA165" s="168"/>
      <c r="AB165" s="168"/>
      <c r="AC165" s="168"/>
      <c r="AD165" s="168"/>
      <c r="AE165" s="168"/>
      <c r="AF165" s="168"/>
      <c r="AG165" s="168"/>
      <c r="AH165" s="168"/>
      <c r="AI165" s="168"/>
      <c r="AJ165" s="168"/>
      <c r="AK165" s="168"/>
      <c r="AL165" s="168"/>
      <c r="AM165" s="168"/>
      <c r="AN165" s="168"/>
      <c r="AO165" s="168"/>
      <c r="AP165" s="168"/>
      <c r="AQ165" s="168"/>
      <c r="AR165" s="269"/>
      <c r="AS165" s="269"/>
      <c r="AT165" s="269"/>
      <c r="AU165" s="269"/>
      <c r="AV165" s="269"/>
      <c r="AW165" s="269"/>
      <c r="AX165" s="315"/>
      <c r="AY165" s="315"/>
      <c r="AZ165" s="315"/>
      <c r="BA165" s="315"/>
      <c r="BB165" s="315"/>
      <c r="BC165" s="315"/>
      <c r="BD165" s="315"/>
      <c r="BE165" s="315"/>
      <c r="BF165" s="287"/>
    </row>
    <row r="166" spans="2:58" ht="15.75">
      <c r="B166" s="506" t="s">
        <v>19</v>
      </c>
      <c r="C166" s="506"/>
      <c r="D166" s="506"/>
      <c r="E166" s="506"/>
      <c r="F166" s="157"/>
      <c r="G166" s="157"/>
      <c r="H166" s="157"/>
      <c r="I166" s="157"/>
      <c r="J166" s="157"/>
      <c r="K166" s="157"/>
      <c r="L166" s="157"/>
      <c r="M166" s="493" t="s">
        <v>75</v>
      </c>
      <c r="N166" s="477"/>
      <c r="O166" s="477"/>
      <c r="P166" s="477"/>
      <c r="Q166" s="477"/>
      <c r="R166" s="493"/>
      <c r="S166" s="493"/>
      <c r="T166" s="477"/>
      <c r="U166" s="149"/>
      <c r="V166" s="149"/>
      <c r="W166" s="477"/>
      <c r="X166" s="477"/>
      <c r="Y166" s="808"/>
      <c r="Z166" s="808"/>
      <c r="AA166" s="168"/>
      <c r="AB166" s="168"/>
      <c r="AC166" s="168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269"/>
      <c r="AS166" s="269"/>
      <c r="AT166" s="269"/>
      <c r="AU166" s="269"/>
      <c r="AV166" s="269"/>
      <c r="AW166" s="269"/>
      <c r="AX166" s="315"/>
      <c r="AY166" s="315"/>
      <c r="AZ166" s="315"/>
      <c r="BA166" s="315"/>
      <c r="BB166" s="315"/>
      <c r="BC166" s="315"/>
      <c r="BD166" s="315"/>
      <c r="BE166" s="315"/>
      <c r="BF166" s="270"/>
    </row>
    <row r="167" spans="2:58" ht="15.75">
      <c r="B167" s="3"/>
      <c r="C167" s="273" t="s">
        <v>16</v>
      </c>
      <c r="D167" s="3"/>
      <c r="E167" s="3"/>
      <c r="F167" s="157"/>
      <c r="G167" s="157"/>
      <c r="H167" s="157"/>
      <c r="I167" s="157"/>
      <c r="J167" s="157"/>
      <c r="K167" s="157"/>
      <c r="L167" s="157"/>
      <c r="M167" s="477">
        <v>40</v>
      </c>
      <c r="N167" s="477">
        <v>40</v>
      </c>
      <c r="O167" s="477"/>
      <c r="P167" s="477"/>
      <c r="Q167" s="477"/>
      <c r="R167" s="493"/>
      <c r="S167" s="493"/>
      <c r="T167" s="477"/>
      <c r="U167" s="149"/>
      <c r="V167" s="149"/>
      <c r="W167" s="477"/>
      <c r="X167" s="477"/>
      <c r="Y167" s="809">
        <v>40</v>
      </c>
      <c r="Z167" s="809">
        <v>40</v>
      </c>
      <c r="AA167" s="168"/>
      <c r="AB167" s="168"/>
      <c r="AC167" s="168"/>
      <c r="AD167" s="315"/>
      <c r="AE167" s="315"/>
      <c r="AF167" s="315"/>
      <c r="AG167" s="315"/>
      <c r="AH167" s="315"/>
      <c r="AI167" s="315"/>
      <c r="AJ167" s="315"/>
      <c r="AK167" s="315"/>
      <c r="AL167" s="315"/>
      <c r="AM167" s="315"/>
      <c r="AN167" s="315"/>
      <c r="AO167" s="315"/>
      <c r="AP167" s="315"/>
      <c r="AQ167" s="315"/>
      <c r="AR167" s="269"/>
      <c r="AS167" s="269"/>
      <c r="AT167" s="269"/>
      <c r="AU167" s="269"/>
      <c r="AV167" s="269"/>
      <c r="AW167" s="149"/>
      <c r="AX167" s="315"/>
      <c r="AY167" s="315"/>
      <c r="AZ167" s="315"/>
      <c r="BA167" s="315"/>
      <c r="BB167" s="315"/>
      <c r="BC167" s="315"/>
      <c r="BD167" s="315"/>
      <c r="BE167" s="315"/>
      <c r="BF167" s="321">
        <v>160</v>
      </c>
    </row>
    <row r="172" spans="2:58">
      <c r="BF172" s="288"/>
    </row>
  </sheetData>
  <mergeCells count="202">
    <mergeCell ref="C129:C130"/>
    <mergeCell ref="C137:C138"/>
    <mergeCell ref="D137:D138"/>
    <mergeCell ref="C139:C140"/>
    <mergeCell ref="D149:D150"/>
    <mergeCell ref="B166:E166"/>
    <mergeCell ref="C155:C156"/>
    <mergeCell ref="C157:C158"/>
    <mergeCell ref="C159:C160"/>
    <mergeCell ref="B165:E165"/>
    <mergeCell ref="D151:D152"/>
    <mergeCell ref="C149:C150"/>
    <mergeCell ref="D133:D134"/>
    <mergeCell ref="C141:C142"/>
    <mergeCell ref="C143:C144"/>
    <mergeCell ref="C147:C148"/>
    <mergeCell ref="C153:C154"/>
    <mergeCell ref="C135:C136"/>
    <mergeCell ref="D135:D136"/>
    <mergeCell ref="B153:B154"/>
    <mergeCell ref="B155:B156"/>
    <mergeCell ref="B157:B158"/>
    <mergeCell ref="B159:B160"/>
    <mergeCell ref="C145:C146"/>
    <mergeCell ref="BF122:BF126"/>
    <mergeCell ref="G123:BE123"/>
    <mergeCell ref="G125:BE125"/>
    <mergeCell ref="C127:C128"/>
    <mergeCell ref="D127:D128"/>
    <mergeCell ref="BC122:BE122"/>
    <mergeCell ref="X122:AA122"/>
    <mergeCell ref="AT122:AV122"/>
    <mergeCell ref="AX122:BA122"/>
    <mergeCell ref="K122:N122"/>
    <mergeCell ref="P122:R122"/>
    <mergeCell ref="T122:V122"/>
    <mergeCell ref="AO122:AR122"/>
    <mergeCell ref="E122:E126"/>
    <mergeCell ref="AC122:AE122"/>
    <mergeCell ref="AG122:AI122"/>
    <mergeCell ref="AK122:AN122"/>
    <mergeCell ref="G122:I122"/>
    <mergeCell ref="B107:B108"/>
    <mergeCell ref="C107:C108"/>
    <mergeCell ref="B109:B110"/>
    <mergeCell ref="C111:C112"/>
    <mergeCell ref="B113:B114"/>
    <mergeCell ref="C113:C114"/>
    <mergeCell ref="C99:C100"/>
    <mergeCell ref="B99:B100"/>
    <mergeCell ref="C103:C104"/>
    <mergeCell ref="B103:B104"/>
    <mergeCell ref="B105:B106"/>
    <mergeCell ref="BF66:BF70"/>
    <mergeCell ref="F67:BE67"/>
    <mergeCell ref="F69:BE69"/>
    <mergeCell ref="K66:M66"/>
    <mergeCell ref="O66:R66"/>
    <mergeCell ref="G66:I66"/>
    <mergeCell ref="B83:B84"/>
    <mergeCell ref="B79:B80"/>
    <mergeCell ref="C71:C72"/>
    <mergeCell ref="C73:C74"/>
    <mergeCell ref="B77:B78"/>
    <mergeCell ref="C77:C78"/>
    <mergeCell ref="B73:B74"/>
    <mergeCell ref="C79:C80"/>
    <mergeCell ref="B75:B76"/>
    <mergeCell ref="C75:C76"/>
    <mergeCell ref="AT66:AV66"/>
    <mergeCell ref="T66:V66"/>
    <mergeCell ref="X66:AA66"/>
    <mergeCell ref="AB66:AE66"/>
    <mergeCell ref="AO66:AR66"/>
    <mergeCell ref="AG66:AI66"/>
    <mergeCell ref="AX66:BA66"/>
    <mergeCell ref="BB66:BE66"/>
    <mergeCell ref="AK66:AM66"/>
    <mergeCell ref="A10:A56"/>
    <mergeCell ref="B25:B26"/>
    <mergeCell ref="B10:B11"/>
    <mergeCell ref="C37:C38"/>
    <mergeCell ref="B37:B38"/>
    <mergeCell ref="C31:C32"/>
    <mergeCell ref="B31:B32"/>
    <mergeCell ref="B23:B24"/>
    <mergeCell ref="B21:B22"/>
    <mergeCell ref="C23:C24"/>
    <mergeCell ref="C47:C48"/>
    <mergeCell ref="B49:B50"/>
    <mergeCell ref="C49:C50"/>
    <mergeCell ref="C51:C52"/>
    <mergeCell ref="B41:B42"/>
    <mergeCell ref="C41:C42"/>
    <mergeCell ref="B43:B44"/>
    <mergeCell ref="B33:B34"/>
    <mergeCell ref="C43:C44"/>
    <mergeCell ref="B39:B40"/>
    <mergeCell ref="B53:B54"/>
    <mergeCell ref="C53:C54"/>
    <mergeCell ref="B55:B56"/>
    <mergeCell ref="C55:C56"/>
    <mergeCell ref="C33:C34"/>
    <mergeCell ref="C39:C40"/>
    <mergeCell ref="C35:C36"/>
    <mergeCell ref="B35:B36"/>
    <mergeCell ref="B51:B52"/>
    <mergeCell ref="B45:B46"/>
    <mergeCell ref="C45:C46"/>
    <mergeCell ref="B47:B48"/>
    <mergeCell ref="C29:C30"/>
    <mergeCell ref="B29:B30"/>
    <mergeCell ref="C13:C14"/>
    <mergeCell ref="N5:Q5"/>
    <mergeCell ref="J5:L5"/>
    <mergeCell ref="C10:C11"/>
    <mergeCell ref="C25:C26"/>
    <mergeCell ref="C15:C16"/>
    <mergeCell ref="B15:B16"/>
    <mergeCell ref="C17:C18"/>
    <mergeCell ref="B17:B18"/>
    <mergeCell ref="B19:B20"/>
    <mergeCell ref="C21:C22"/>
    <mergeCell ref="B13:B14"/>
    <mergeCell ref="C19:C20"/>
    <mergeCell ref="B27:B28"/>
    <mergeCell ref="C27:C28"/>
    <mergeCell ref="AN5:AQ5"/>
    <mergeCell ref="A4:I4"/>
    <mergeCell ref="J4:N4"/>
    <mergeCell ref="A5:A9"/>
    <mergeCell ref="B5:B9"/>
    <mergeCell ref="C5:C9"/>
    <mergeCell ref="D5:D9"/>
    <mergeCell ref="BA5:BE5"/>
    <mergeCell ref="BF5:BF9"/>
    <mergeCell ref="F6:BE6"/>
    <mergeCell ref="F8:BE8"/>
    <mergeCell ref="R5:U5"/>
    <mergeCell ref="W5:Y5"/>
    <mergeCell ref="E5:H5"/>
    <mergeCell ref="AE5:AH5"/>
    <mergeCell ref="AR5:AU5"/>
    <mergeCell ref="AW5:AY5"/>
    <mergeCell ref="AA5:AC5"/>
    <mergeCell ref="AJ5:AL5"/>
    <mergeCell ref="B122:B126"/>
    <mergeCell ref="C122:C126"/>
    <mergeCell ref="D122:D126"/>
    <mergeCell ref="A118:D118"/>
    <mergeCell ref="A117:D117"/>
    <mergeCell ref="A119:D119"/>
    <mergeCell ref="C133:C134"/>
    <mergeCell ref="C131:C132"/>
    <mergeCell ref="B101:B102"/>
    <mergeCell ref="C101:C102"/>
    <mergeCell ref="B127:B128"/>
    <mergeCell ref="B129:B130"/>
    <mergeCell ref="B131:B132"/>
    <mergeCell ref="B133:B134"/>
    <mergeCell ref="C105:C106"/>
    <mergeCell ref="A71:A116"/>
    <mergeCell ref="B71:B72"/>
    <mergeCell ref="C109:C110"/>
    <mergeCell ref="B111:B112"/>
    <mergeCell ref="C97:C98"/>
    <mergeCell ref="B97:B98"/>
    <mergeCell ref="B95:B96"/>
    <mergeCell ref="C95:C96"/>
    <mergeCell ref="C89:C90"/>
    <mergeCell ref="A57:A60"/>
    <mergeCell ref="A62:D62"/>
    <mergeCell ref="A61:D61"/>
    <mergeCell ref="B87:B88"/>
    <mergeCell ref="C87:C88"/>
    <mergeCell ref="C85:C86"/>
    <mergeCell ref="C91:C92"/>
    <mergeCell ref="B93:B94"/>
    <mergeCell ref="C93:C94"/>
    <mergeCell ref="B57:B58"/>
    <mergeCell ref="C57:C58"/>
    <mergeCell ref="A63:D63"/>
    <mergeCell ref="A66:A70"/>
    <mergeCell ref="B66:B70"/>
    <mergeCell ref="C66:C70"/>
    <mergeCell ref="D66:D70"/>
    <mergeCell ref="C83:C84"/>
    <mergeCell ref="B81:B82"/>
    <mergeCell ref="C81:C82"/>
    <mergeCell ref="B89:B90"/>
    <mergeCell ref="B91:B92"/>
    <mergeCell ref="B85:B86"/>
    <mergeCell ref="C151:C152"/>
    <mergeCell ref="B145:B146"/>
    <mergeCell ref="B135:B136"/>
    <mergeCell ref="B137:B138"/>
    <mergeCell ref="B139:B140"/>
    <mergeCell ref="B141:B142"/>
    <mergeCell ref="B143:B144"/>
    <mergeCell ref="B147:B148"/>
    <mergeCell ref="B149:B150"/>
    <mergeCell ref="B151:B152"/>
  </mergeCells>
  <phoneticPr fontId="5" type="noConversion"/>
  <pageMargins left="0.22" right="0.21" top="0.28000000000000003" bottom="0.24" header="0.5" footer="0.5"/>
  <pageSetup paperSize="9" scale="51" fitToWidth="2" fitToHeight="2" orientation="landscape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topLeftCell="B7" workbookViewId="0">
      <selection activeCell="G21" sqref="G21"/>
    </sheetView>
  </sheetViews>
  <sheetFormatPr defaultRowHeight="12.75"/>
  <cols>
    <col min="3" max="3" width="11.85546875" customWidth="1"/>
    <col min="4" max="4" width="12.5703125" customWidth="1"/>
    <col min="5" max="5" width="14.140625" customWidth="1"/>
    <col min="6" max="6" width="23.42578125" customWidth="1"/>
    <col min="7" max="7" width="15.42578125" customWidth="1"/>
    <col min="8" max="8" width="25" customWidth="1"/>
    <col min="9" max="9" width="15.28515625" customWidth="1"/>
    <col min="10" max="10" width="24.42578125" customWidth="1"/>
    <col min="11" max="11" width="7.140625" customWidth="1"/>
    <col min="12" max="12" width="17.42578125" customWidth="1"/>
    <col min="13" max="13" width="10.7109375" customWidth="1"/>
    <col min="14" max="14" width="6.7109375" customWidth="1"/>
  </cols>
  <sheetData>
    <row r="1" spans="1:10">
      <c r="A1" s="24" t="s">
        <v>75</v>
      </c>
      <c r="B1" s="24"/>
    </row>
    <row r="2" spans="1:10" ht="15.75">
      <c r="A2" s="27"/>
      <c r="B2" s="27" t="s">
        <v>76</v>
      </c>
      <c r="C2" s="27"/>
      <c r="D2" s="27"/>
      <c r="E2" s="27"/>
      <c r="F2" s="27"/>
      <c r="G2" s="27"/>
      <c r="H2" s="25"/>
      <c r="I2" s="25"/>
    </row>
    <row r="3" spans="1:10" ht="25.5" customHeight="1">
      <c r="A3" s="27"/>
      <c r="B3" s="27"/>
      <c r="C3" s="27"/>
      <c r="D3" s="27"/>
      <c r="E3" s="27"/>
      <c r="F3" s="27"/>
      <c r="G3" s="27"/>
      <c r="H3" s="25"/>
      <c r="I3" s="25"/>
    </row>
    <row r="5" spans="1:10">
      <c r="B5" s="619" t="s">
        <v>77</v>
      </c>
      <c r="C5" s="620" t="s">
        <v>277</v>
      </c>
      <c r="D5" s="621" t="s">
        <v>278</v>
      </c>
      <c r="E5" s="622"/>
      <c r="F5" s="623"/>
      <c r="G5" s="624" t="s">
        <v>92</v>
      </c>
      <c r="H5" s="625"/>
      <c r="I5" s="617" t="s">
        <v>79</v>
      </c>
      <c r="J5" s="617" t="s">
        <v>80</v>
      </c>
    </row>
    <row r="6" spans="1:10" ht="51">
      <c r="B6" s="619"/>
      <c r="C6" s="620"/>
      <c r="D6" s="463" t="s">
        <v>31</v>
      </c>
      <c r="E6" s="463" t="s">
        <v>279</v>
      </c>
      <c r="F6" s="463" t="s">
        <v>280</v>
      </c>
      <c r="G6" s="476" t="s">
        <v>281</v>
      </c>
      <c r="H6" s="462" t="s">
        <v>282</v>
      </c>
      <c r="I6" s="618"/>
      <c r="J6" s="618"/>
    </row>
    <row r="7" spans="1:10" ht="15.75">
      <c r="B7" s="464">
        <v>1</v>
      </c>
      <c r="C7" s="465">
        <v>2</v>
      </c>
      <c r="D7" s="465"/>
      <c r="E7" s="465">
        <v>4</v>
      </c>
      <c r="F7" s="465">
        <v>5</v>
      </c>
      <c r="G7" s="466">
        <v>6</v>
      </c>
      <c r="H7" s="466">
        <v>7</v>
      </c>
      <c r="I7" s="466">
        <v>8</v>
      </c>
      <c r="J7" s="466">
        <v>9</v>
      </c>
    </row>
    <row r="8" spans="1:10" ht="15.75">
      <c r="B8" s="29" t="s">
        <v>115</v>
      </c>
      <c r="C8" s="29">
        <v>39</v>
      </c>
      <c r="D8" s="29">
        <v>1</v>
      </c>
      <c r="E8" s="29">
        <v>1</v>
      </c>
      <c r="F8" s="29"/>
      <c r="G8" s="29"/>
      <c r="H8" s="29"/>
      <c r="I8" s="29">
        <v>11</v>
      </c>
      <c r="J8" s="29">
        <f>SUM(C8:I8)</f>
        <v>52</v>
      </c>
    </row>
    <row r="9" spans="1:10" ht="15.75">
      <c r="B9" s="29" t="s">
        <v>116</v>
      </c>
      <c r="C9" s="29">
        <v>39</v>
      </c>
      <c r="D9" s="29">
        <v>1</v>
      </c>
      <c r="E9" s="29">
        <v>1</v>
      </c>
      <c r="F9" s="29"/>
      <c r="G9" s="29"/>
      <c r="H9" s="29"/>
      <c r="I9" s="29">
        <v>11</v>
      </c>
      <c r="J9" s="29">
        <f>SUM(C9:I9)</f>
        <v>52</v>
      </c>
    </row>
    <row r="10" spans="1:10" ht="15.75">
      <c r="B10" s="29" t="s">
        <v>172</v>
      </c>
      <c r="C10" s="29">
        <v>29</v>
      </c>
      <c r="D10" s="29">
        <v>1</v>
      </c>
      <c r="E10" s="29">
        <v>1</v>
      </c>
      <c r="F10" s="29">
        <v>4</v>
      </c>
      <c r="G10" s="29"/>
      <c r="H10" s="29">
        <v>4</v>
      </c>
      <c r="I10" s="29">
        <v>2</v>
      </c>
      <c r="J10" s="29">
        <f>SUM(C10:I10)</f>
        <v>41</v>
      </c>
    </row>
    <row r="11" spans="1:10" ht="15.75">
      <c r="B11" s="467" t="s">
        <v>80</v>
      </c>
      <c r="C11" s="468">
        <f t="shared" ref="C11:I11" si="0">SUM(C8:C10)</f>
        <v>107</v>
      </c>
      <c r="D11" s="468">
        <v>3</v>
      </c>
      <c r="E11" s="468">
        <f t="shared" si="0"/>
        <v>3</v>
      </c>
      <c r="F11" s="468">
        <f t="shared" si="0"/>
        <v>4</v>
      </c>
      <c r="G11" s="468">
        <v>2</v>
      </c>
      <c r="H11" s="468">
        <v>4</v>
      </c>
      <c r="I11" s="468">
        <f t="shared" si="0"/>
        <v>24</v>
      </c>
      <c r="J11" s="468">
        <f>SUM(C11:I11)</f>
        <v>147</v>
      </c>
    </row>
  </sheetData>
  <mergeCells count="6">
    <mergeCell ref="J5:J6"/>
    <mergeCell ref="B5:B6"/>
    <mergeCell ref="C5:C6"/>
    <mergeCell ref="D5:F5"/>
    <mergeCell ref="G5:H5"/>
    <mergeCell ref="I5:I6"/>
  </mergeCells>
  <phoneticPr fontId="20" type="noConversion"/>
  <pageMargins left="0.25" right="0.25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107"/>
  <sheetViews>
    <sheetView zoomScale="87" zoomScaleNormal="87" workbookViewId="0">
      <selection activeCell="A4" sqref="A4:A8"/>
    </sheetView>
  </sheetViews>
  <sheetFormatPr defaultRowHeight="12.75"/>
  <cols>
    <col min="1" max="1" width="10.28515625" customWidth="1"/>
    <col min="2" max="2" width="50.85546875" customWidth="1"/>
    <col min="3" max="3" width="8.42578125" customWidth="1"/>
    <col min="4" max="4" width="6.140625" customWidth="1"/>
    <col min="5" max="5" width="5.42578125" customWidth="1"/>
    <col min="6" max="6" width="5" customWidth="1"/>
    <col min="7" max="7" width="7" customWidth="1"/>
    <col min="8" max="8" width="7.28515625" customWidth="1"/>
    <col min="9" max="9" width="8.28515625" customWidth="1"/>
    <col min="10" max="31" width="6.42578125" customWidth="1"/>
    <col min="32" max="32" width="0.5703125" hidden="1" customWidth="1"/>
    <col min="33" max="33" width="9.140625" hidden="1" customWidth="1"/>
    <col min="34" max="34" width="5.140625" customWidth="1"/>
    <col min="35" max="35" width="9.140625" hidden="1" customWidth="1"/>
    <col min="36" max="36" width="6.7109375" customWidth="1"/>
    <col min="37" max="37" width="5.85546875" customWidth="1"/>
  </cols>
  <sheetData>
    <row r="1" spans="1:34">
      <c r="J1" s="30"/>
    </row>
    <row r="3" spans="1:34" ht="19.5" thickBot="1">
      <c r="A3" s="735" t="s">
        <v>295</v>
      </c>
      <c r="B3" s="736"/>
      <c r="C3" s="736"/>
      <c r="D3" s="736"/>
      <c r="E3" s="736"/>
      <c r="F3" s="736"/>
      <c r="G3" s="736"/>
      <c r="H3" s="736"/>
      <c r="I3" s="736"/>
      <c r="J3" s="735"/>
      <c r="K3" s="735"/>
      <c r="L3" s="735"/>
      <c r="M3" s="735"/>
      <c r="N3" s="735"/>
      <c r="O3" s="735"/>
      <c r="P3" s="407"/>
      <c r="Q3" s="34"/>
      <c r="R3" s="34"/>
      <c r="S3" s="34"/>
      <c r="T3" s="34"/>
      <c r="U3" s="34"/>
      <c r="V3" s="34"/>
      <c r="W3" s="34"/>
    </row>
    <row r="4" spans="1:34" ht="42" customHeight="1" thickBot="1">
      <c r="A4" s="753" t="s">
        <v>1</v>
      </c>
      <c r="B4" s="690" t="s">
        <v>117</v>
      </c>
      <c r="C4" s="706" t="s">
        <v>81</v>
      </c>
      <c r="D4" s="708" t="s">
        <v>82</v>
      </c>
      <c r="E4" s="709"/>
      <c r="F4" s="709"/>
      <c r="G4" s="709"/>
      <c r="H4" s="709"/>
      <c r="I4" s="710"/>
      <c r="J4" s="722" t="s">
        <v>118</v>
      </c>
      <c r="K4" s="723"/>
      <c r="L4" s="723"/>
      <c r="M4" s="723"/>
      <c r="N4" s="723"/>
      <c r="O4" s="723"/>
      <c r="P4" s="723"/>
      <c r="Q4" s="723"/>
      <c r="R4" s="723"/>
      <c r="S4" s="723"/>
      <c r="T4" s="723"/>
      <c r="U4" s="723"/>
      <c r="V4" s="723"/>
      <c r="W4" s="723"/>
      <c r="X4" s="723"/>
      <c r="Y4" s="723"/>
      <c r="Z4" s="723"/>
      <c r="AA4" s="723"/>
      <c r="AB4" s="723"/>
      <c r="AC4" s="723"/>
      <c r="AD4" s="723"/>
      <c r="AE4" s="634" t="s">
        <v>215</v>
      </c>
    </row>
    <row r="5" spans="1:34" ht="37.5" customHeight="1" thickBot="1">
      <c r="A5" s="753"/>
      <c r="B5" s="755"/>
      <c r="C5" s="707"/>
      <c r="D5" s="737" t="s">
        <v>83</v>
      </c>
      <c r="E5" s="739" t="s">
        <v>84</v>
      </c>
      <c r="F5" s="668" t="s">
        <v>104</v>
      </c>
      <c r="G5" s="669"/>
      <c r="H5" s="669"/>
      <c r="I5" s="669"/>
      <c r="J5" s="740" t="s">
        <v>115</v>
      </c>
      <c r="K5" s="741"/>
      <c r="L5" s="741"/>
      <c r="M5" s="741"/>
      <c r="N5" s="741"/>
      <c r="O5" s="741"/>
      <c r="P5" s="628" t="s">
        <v>61</v>
      </c>
      <c r="Q5" s="695" t="s">
        <v>116</v>
      </c>
      <c r="R5" s="695"/>
      <c r="S5" s="695"/>
      <c r="T5" s="695"/>
      <c r="U5" s="695"/>
      <c r="V5" s="695"/>
      <c r="W5" s="628" t="s">
        <v>62</v>
      </c>
      <c r="X5" s="679" t="s">
        <v>172</v>
      </c>
      <c r="Y5" s="680"/>
      <c r="Z5" s="680"/>
      <c r="AA5" s="680"/>
      <c r="AB5" s="680"/>
      <c r="AC5" s="681"/>
      <c r="AD5" s="628" t="s">
        <v>131</v>
      </c>
      <c r="AE5" s="635"/>
    </row>
    <row r="6" spans="1:34" ht="37.5" customHeight="1">
      <c r="A6" s="753"/>
      <c r="B6" s="755"/>
      <c r="C6" s="707"/>
      <c r="D6" s="738"/>
      <c r="E6" s="739"/>
      <c r="F6" s="670" t="s">
        <v>220</v>
      </c>
      <c r="G6" s="704" t="s">
        <v>275</v>
      </c>
      <c r="H6" s="668" t="s">
        <v>120</v>
      </c>
      <c r="I6" s="758"/>
      <c r="J6" s="697" t="s">
        <v>121</v>
      </c>
      <c r="K6" s="683"/>
      <c r="L6" s="683"/>
      <c r="M6" s="693" t="s">
        <v>122</v>
      </c>
      <c r="N6" s="690"/>
      <c r="O6" s="742"/>
      <c r="P6" s="629"/>
      <c r="Q6" s="690" t="s">
        <v>123</v>
      </c>
      <c r="R6" s="690"/>
      <c r="S6" s="691"/>
      <c r="T6" s="693" t="s">
        <v>124</v>
      </c>
      <c r="U6" s="690"/>
      <c r="V6" s="690"/>
      <c r="W6" s="629"/>
      <c r="X6" s="682" t="s">
        <v>177</v>
      </c>
      <c r="Y6" s="683"/>
      <c r="Z6" s="683"/>
      <c r="AA6" s="683" t="s">
        <v>178</v>
      </c>
      <c r="AB6" s="683"/>
      <c r="AC6" s="686"/>
      <c r="AD6" s="629"/>
      <c r="AE6" s="635"/>
    </row>
    <row r="7" spans="1:34" ht="101.25" customHeight="1">
      <c r="A7" s="753"/>
      <c r="B7" s="755"/>
      <c r="C7" s="707"/>
      <c r="D7" s="738"/>
      <c r="E7" s="739"/>
      <c r="F7" s="670"/>
      <c r="G7" s="705"/>
      <c r="H7" s="200" t="s">
        <v>119</v>
      </c>
      <c r="I7" s="290" t="s">
        <v>125</v>
      </c>
      <c r="J7" s="698"/>
      <c r="K7" s="699"/>
      <c r="L7" s="699"/>
      <c r="M7" s="694"/>
      <c r="N7" s="663"/>
      <c r="O7" s="743"/>
      <c r="P7" s="629"/>
      <c r="Q7" s="663"/>
      <c r="R7" s="663"/>
      <c r="S7" s="692"/>
      <c r="T7" s="694"/>
      <c r="U7" s="663"/>
      <c r="V7" s="663"/>
      <c r="W7" s="629"/>
      <c r="X7" s="684"/>
      <c r="Y7" s="685"/>
      <c r="Z7" s="685"/>
      <c r="AA7" s="685"/>
      <c r="AB7" s="685"/>
      <c r="AC7" s="687"/>
      <c r="AD7" s="629"/>
      <c r="AE7" s="636"/>
      <c r="AH7" s="25"/>
    </row>
    <row r="8" spans="1:34" ht="87" customHeight="1">
      <c r="A8" s="754"/>
      <c r="B8" s="669"/>
      <c r="C8" s="756"/>
      <c r="D8" s="757"/>
      <c r="E8" s="757"/>
      <c r="F8" s="757"/>
      <c r="G8" s="757"/>
      <c r="H8" s="757"/>
      <c r="I8" s="757"/>
      <c r="J8" s="457" t="s">
        <v>217</v>
      </c>
      <c r="K8" s="292" t="s">
        <v>218</v>
      </c>
      <c r="L8" s="292" t="s">
        <v>219</v>
      </c>
      <c r="M8" s="292" t="s">
        <v>217</v>
      </c>
      <c r="N8" s="292" t="s">
        <v>218</v>
      </c>
      <c r="O8" s="458" t="s">
        <v>219</v>
      </c>
      <c r="P8" s="629"/>
      <c r="Q8" s="415" t="s">
        <v>217</v>
      </c>
      <c r="R8" s="293" t="s">
        <v>218</v>
      </c>
      <c r="S8" s="293" t="s">
        <v>219</v>
      </c>
      <c r="T8" s="293" t="s">
        <v>217</v>
      </c>
      <c r="U8" s="293" t="s">
        <v>218</v>
      </c>
      <c r="V8" s="432" t="s">
        <v>219</v>
      </c>
      <c r="W8" s="629"/>
      <c r="X8" s="433" t="s">
        <v>217</v>
      </c>
      <c r="Y8" s="294" t="s">
        <v>218</v>
      </c>
      <c r="Z8" s="294" t="s">
        <v>219</v>
      </c>
      <c r="AA8" s="294" t="s">
        <v>217</v>
      </c>
      <c r="AB8" s="294" t="s">
        <v>218</v>
      </c>
      <c r="AC8" s="437" t="s">
        <v>219</v>
      </c>
      <c r="AD8" s="629"/>
      <c r="AE8" s="182"/>
      <c r="AH8" s="25"/>
    </row>
    <row r="9" spans="1:34" ht="19.5" customHeight="1">
      <c r="A9" s="291"/>
      <c r="B9" s="235" t="s">
        <v>105</v>
      </c>
      <c r="C9" s="236"/>
      <c r="D9" s="303"/>
      <c r="E9" s="235"/>
      <c r="F9" s="235"/>
      <c r="G9" s="282"/>
      <c r="H9" s="235"/>
      <c r="I9" s="456"/>
      <c r="J9" s="459"/>
      <c r="K9" s="237"/>
      <c r="L9" s="237"/>
      <c r="M9" s="238"/>
      <c r="N9" s="238"/>
      <c r="O9" s="460"/>
      <c r="P9" s="630"/>
      <c r="Q9" s="416"/>
      <c r="R9" s="238"/>
      <c r="S9" s="238"/>
      <c r="T9" s="238"/>
      <c r="U9" s="238"/>
      <c r="V9" s="239"/>
      <c r="W9" s="630"/>
      <c r="X9" s="416"/>
      <c r="Y9" s="238"/>
      <c r="Z9" s="238"/>
      <c r="AA9" s="238"/>
      <c r="AB9" s="238"/>
      <c r="AC9" s="239"/>
      <c r="AD9" s="630"/>
      <c r="AE9" s="197">
        <f>D9+E9+G9+H9</f>
        <v>0</v>
      </c>
    </row>
    <row r="10" spans="1:34" ht="32.25" customHeight="1">
      <c r="A10" s="128" t="s">
        <v>34</v>
      </c>
      <c r="B10" s="35" t="s">
        <v>35</v>
      </c>
      <c r="C10" s="36" t="s">
        <v>273</v>
      </c>
      <c r="D10" s="302">
        <f>D11+D12+D13+D14</f>
        <v>522</v>
      </c>
      <c r="E10" s="37">
        <f>E11+E12+E13+E14</f>
        <v>174</v>
      </c>
      <c r="F10" s="369">
        <f>F14+F13+F12+F11</f>
        <v>68</v>
      </c>
      <c r="G10" s="38">
        <f>G11+G12+G13+G14</f>
        <v>280</v>
      </c>
      <c r="H10" s="37">
        <f>H11+H12+H13+H14</f>
        <v>249</v>
      </c>
      <c r="I10" s="39">
        <f>I11+I12+I13+I14</f>
        <v>0</v>
      </c>
      <c r="J10" s="295">
        <f>J11+J12+J13+J14</f>
        <v>8</v>
      </c>
      <c r="K10" s="296">
        <f>K11+K12+K13+K14</f>
        <v>0</v>
      </c>
      <c r="L10" s="296"/>
      <c r="M10" s="296">
        <f>M11+M12+M13+M14</f>
        <v>10</v>
      </c>
      <c r="N10" s="297">
        <f>N11+N12+N13+N14</f>
        <v>0</v>
      </c>
      <c r="O10" s="298"/>
      <c r="P10" s="420"/>
      <c r="Q10" s="417">
        <f>Q11+Q12+Q13+Q14</f>
        <v>18</v>
      </c>
      <c r="R10" s="296"/>
      <c r="S10" s="296"/>
      <c r="T10" s="296">
        <f>T11+T12+T13+T14</f>
        <v>16</v>
      </c>
      <c r="U10" s="297">
        <f>U11+U12+U13+U14</f>
        <v>0</v>
      </c>
      <c r="V10" s="297">
        <f>V11+V12+V13+V14</f>
        <v>0</v>
      </c>
      <c r="W10" s="420"/>
      <c r="X10" s="417">
        <f>X11+X12+X13+X14</f>
        <v>8</v>
      </c>
      <c r="Y10" s="296"/>
      <c r="Z10" s="296"/>
      <c r="AA10" s="296">
        <f>AA11+AA12+AA13+AA14</f>
        <v>8</v>
      </c>
      <c r="AB10" s="296">
        <f>AB11+AB12+AB13+AB14</f>
        <v>0</v>
      </c>
      <c r="AC10" s="297"/>
      <c r="AD10" s="302"/>
      <c r="AE10" s="443"/>
    </row>
    <row r="11" spans="1:34">
      <c r="A11" s="5" t="s">
        <v>36</v>
      </c>
      <c r="B11" s="40" t="s">
        <v>37</v>
      </c>
      <c r="C11" s="143" t="s">
        <v>266</v>
      </c>
      <c r="D11" s="41">
        <v>72</v>
      </c>
      <c r="E11" s="5">
        <v>24</v>
      </c>
      <c r="F11" s="363">
        <v>10</v>
      </c>
      <c r="G11" s="42">
        <v>38</v>
      </c>
      <c r="H11" s="43">
        <v>9</v>
      </c>
      <c r="I11" s="44"/>
      <c r="J11" s="45"/>
      <c r="K11" s="42"/>
      <c r="L11" s="42"/>
      <c r="M11" s="42"/>
      <c r="N11" s="44"/>
      <c r="O11" s="46"/>
      <c r="P11" s="47"/>
      <c r="Q11" s="43">
        <v>2</v>
      </c>
      <c r="R11" s="42"/>
      <c r="S11" s="42"/>
      <c r="T11" s="42">
        <v>8</v>
      </c>
      <c r="U11" s="44"/>
      <c r="V11" s="44"/>
      <c r="W11" s="47">
        <f>SUM(Q11:V11)</f>
        <v>10</v>
      </c>
      <c r="X11" s="220"/>
      <c r="Y11" s="219"/>
      <c r="Z11" s="219"/>
      <c r="AA11" s="219"/>
      <c r="AB11" s="42"/>
      <c r="AC11" s="44"/>
      <c r="AD11" s="41"/>
      <c r="AE11" s="182">
        <v>10</v>
      </c>
    </row>
    <row r="12" spans="1:34">
      <c r="A12" s="5" t="s">
        <v>38</v>
      </c>
      <c r="B12" s="40" t="s">
        <v>24</v>
      </c>
      <c r="C12" s="143" t="s">
        <v>266</v>
      </c>
      <c r="D12" s="41">
        <v>72</v>
      </c>
      <c r="E12" s="5">
        <v>24</v>
      </c>
      <c r="F12" s="363">
        <v>10</v>
      </c>
      <c r="G12" s="42">
        <v>38</v>
      </c>
      <c r="H12" s="43">
        <v>9</v>
      </c>
      <c r="I12" s="44"/>
      <c r="J12" s="45"/>
      <c r="K12" s="42"/>
      <c r="L12" s="42"/>
      <c r="M12" s="42">
        <v>2</v>
      </c>
      <c r="N12" s="44"/>
      <c r="O12" s="46"/>
      <c r="P12" s="47">
        <f>SUM(J12:O12)</f>
        <v>2</v>
      </c>
      <c r="Q12" s="43">
        <v>8</v>
      </c>
      <c r="R12" s="42"/>
      <c r="S12" s="42"/>
      <c r="T12" s="42"/>
      <c r="U12" s="44"/>
      <c r="V12" s="44"/>
      <c r="W12" s="47">
        <f>SUM(Q12:V12)</f>
        <v>8</v>
      </c>
      <c r="X12" s="220"/>
      <c r="Y12" s="219"/>
      <c r="Z12" s="219"/>
      <c r="AA12" s="219"/>
      <c r="AB12" s="42"/>
      <c r="AC12" s="44"/>
      <c r="AD12" s="41"/>
      <c r="AE12" s="182">
        <v>10</v>
      </c>
    </row>
    <row r="13" spans="1:34">
      <c r="A13" s="5" t="s">
        <v>39</v>
      </c>
      <c r="B13" s="40" t="s">
        <v>23</v>
      </c>
      <c r="C13" s="143" t="s">
        <v>266</v>
      </c>
      <c r="D13" s="41">
        <v>189</v>
      </c>
      <c r="E13" s="5">
        <v>63</v>
      </c>
      <c r="F13" s="363">
        <v>24</v>
      </c>
      <c r="G13" s="42">
        <v>102</v>
      </c>
      <c r="H13" s="43">
        <v>110</v>
      </c>
      <c r="I13" s="44"/>
      <c r="J13" s="45">
        <v>4</v>
      </c>
      <c r="K13" s="42"/>
      <c r="L13" s="42"/>
      <c r="M13" s="42">
        <v>4</v>
      </c>
      <c r="N13" s="44"/>
      <c r="O13" s="46"/>
      <c r="P13" s="47">
        <f>SUM(J13:O13)</f>
        <v>8</v>
      </c>
      <c r="Q13" s="43">
        <v>4</v>
      </c>
      <c r="R13" s="42"/>
      <c r="S13" s="42"/>
      <c r="T13" s="42">
        <v>4</v>
      </c>
      <c r="U13" s="44"/>
      <c r="V13" s="44"/>
      <c r="W13" s="47">
        <f>SUM(Q13:V13)</f>
        <v>8</v>
      </c>
      <c r="X13" s="220">
        <v>4</v>
      </c>
      <c r="Y13" s="219"/>
      <c r="Z13" s="219"/>
      <c r="AA13" s="219">
        <v>4</v>
      </c>
      <c r="AB13" s="42"/>
      <c r="AC13" s="44"/>
      <c r="AD13" s="41">
        <f>SUM(X13:AC13)</f>
        <v>8</v>
      </c>
      <c r="AE13" s="182">
        <v>24</v>
      </c>
      <c r="AF13">
        <f>SUM(J13:AE13)</f>
        <v>72</v>
      </c>
    </row>
    <row r="14" spans="1:34" ht="18.75" customHeight="1">
      <c r="A14" s="129" t="s">
        <v>40</v>
      </c>
      <c r="B14" s="144" t="s">
        <v>25</v>
      </c>
      <c r="C14" s="143" t="s">
        <v>266</v>
      </c>
      <c r="D14" s="41">
        <v>189</v>
      </c>
      <c r="E14" s="5">
        <v>63</v>
      </c>
      <c r="F14" s="363">
        <v>24</v>
      </c>
      <c r="G14" s="42">
        <v>102</v>
      </c>
      <c r="H14" s="43">
        <v>121</v>
      </c>
      <c r="I14" s="44">
        <v>0</v>
      </c>
      <c r="J14" s="45">
        <v>4</v>
      </c>
      <c r="K14" s="42"/>
      <c r="L14" s="42"/>
      <c r="M14" s="42">
        <v>4</v>
      </c>
      <c r="N14" s="44"/>
      <c r="O14" s="46"/>
      <c r="P14" s="47">
        <f>SUM(J14:O14)</f>
        <v>8</v>
      </c>
      <c r="Q14" s="43">
        <v>4</v>
      </c>
      <c r="R14" s="42"/>
      <c r="S14" s="42"/>
      <c r="T14" s="42">
        <v>4</v>
      </c>
      <c r="U14" s="44"/>
      <c r="V14" s="44"/>
      <c r="W14" s="47">
        <f>SUM(Q14:V14)</f>
        <v>8</v>
      </c>
      <c r="X14" s="220">
        <v>4</v>
      </c>
      <c r="Y14" s="219"/>
      <c r="Z14" s="219"/>
      <c r="AA14" s="219">
        <v>4</v>
      </c>
      <c r="AB14" s="42"/>
      <c r="AC14" s="44"/>
      <c r="AD14" s="41">
        <f>SUM(X14:AC14)</f>
        <v>8</v>
      </c>
      <c r="AE14" s="182">
        <v>24</v>
      </c>
      <c r="AF14">
        <f>SUM(J14:AE14)</f>
        <v>72</v>
      </c>
    </row>
    <row r="15" spans="1:34" ht="33.75" customHeight="1">
      <c r="A15" s="130" t="s">
        <v>41</v>
      </c>
      <c r="B15" s="49" t="s">
        <v>42</v>
      </c>
      <c r="C15" s="50" t="s">
        <v>272</v>
      </c>
      <c r="D15" s="301">
        <f t="shared" ref="D15:K15" si="0">D16+D17+D18</f>
        <v>198</v>
      </c>
      <c r="E15" s="51">
        <f t="shared" si="0"/>
        <v>66</v>
      </c>
      <c r="F15" s="370">
        <f t="shared" si="0"/>
        <v>34</v>
      </c>
      <c r="G15" s="52">
        <f t="shared" si="0"/>
        <v>98</v>
      </c>
      <c r="H15" s="51">
        <f t="shared" si="0"/>
        <v>22</v>
      </c>
      <c r="I15" s="53">
        <f t="shared" si="0"/>
        <v>0</v>
      </c>
      <c r="J15" s="54">
        <f t="shared" si="0"/>
        <v>8</v>
      </c>
      <c r="K15" s="51">
        <f t="shared" si="0"/>
        <v>0</v>
      </c>
      <c r="L15" s="51"/>
      <c r="M15" s="51">
        <f>M16+M17+M18</f>
        <v>10</v>
      </c>
      <c r="N15" s="53">
        <f>N16+N17+N18</f>
        <v>0</v>
      </c>
      <c r="O15" s="55"/>
      <c r="P15" s="246"/>
      <c r="Q15" s="52">
        <f>Q16+Q17+Q18</f>
        <v>10</v>
      </c>
      <c r="R15" s="51">
        <f>R16+R17+R18</f>
        <v>0</v>
      </c>
      <c r="S15" s="51"/>
      <c r="T15" s="51">
        <f>T16+T17+T18</f>
        <v>6</v>
      </c>
      <c r="U15" s="53">
        <f>U16+U17+U18</f>
        <v>0</v>
      </c>
      <c r="V15" s="53">
        <f>V16+V18</f>
        <v>0</v>
      </c>
      <c r="W15" s="246"/>
      <c r="X15" s="52">
        <f>X16+X17+X18</f>
        <v>0</v>
      </c>
      <c r="Y15" s="51"/>
      <c r="Z15" s="51"/>
      <c r="AA15" s="51">
        <f>AA16+AA17+AA18</f>
        <v>0</v>
      </c>
      <c r="AB15" s="51">
        <f>AB16+AB17+AB18</f>
        <v>0</v>
      </c>
      <c r="AC15" s="53"/>
      <c r="AD15" s="439"/>
      <c r="AE15" s="182"/>
      <c r="AF15">
        <f>SUM(J15:AE15)</f>
        <v>34</v>
      </c>
    </row>
    <row r="16" spans="1:34" ht="18" customHeight="1">
      <c r="A16" s="201" t="s">
        <v>43</v>
      </c>
      <c r="B16" s="202" t="s">
        <v>153</v>
      </c>
      <c r="C16" s="145" t="s">
        <v>266</v>
      </c>
      <c r="D16" s="281">
        <v>54</v>
      </c>
      <c r="E16" s="5">
        <v>18</v>
      </c>
      <c r="F16" s="363">
        <v>10</v>
      </c>
      <c r="G16" s="304">
        <v>26</v>
      </c>
      <c r="H16" s="305">
        <v>18</v>
      </c>
      <c r="I16" s="204"/>
      <c r="J16" s="205"/>
      <c r="K16" s="203"/>
      <c r="L16" s="203"/>
      <c r="M16" s="203">
        <v>2</v>
      </c>
      <c r="N16" s="206"/>
      <c r="O16" s="207"/>
      <c r="P16" s="257">
        <f>SUM(J16:O16)</f>
        <v>2</v>
      </c>
      <c r="Q16" s="418">
        <v>8</v>
      </c>
      <c r="R16" s="203"/>
      <c r="S16" s="203"/>
      <c r="T16" s="203"/>
      <c r="U16" s="206"/>
      <c r="V16" s="206"/>
      <c r="W16" s="257">
        <f>SUM(Q16:V16)</f>
        <v>8</v>
      </c>
      <c r="X16" s="418"/>
      <c r="Y16" s="203"/>
      <c r="Z16" s="203"/>
      <c r="AA16" s="203"/>
      <c r="AB16" s="203"/>
      <c r="AC16" s="206"/>
      <c r="AD16" s="440"/>
      <c r="AE16" s="182">
        <v>10</v>
      </c>
      <c r="AF16">
        <f>SUM(J16:AE16)</f>
        <v>30</v>
      </c>
    </row>
    <row r="17" spans="1:32" ht="18.75" customHeight="1">
      <c r="A17" s="201" t="s">
        <v>163</v>
      </c>
      <c r="B17" s="202" t="s">
        <v>164</v>
      </c>
      <c r="C17" s="143" t="s">
        <v>266</v>
      </c>
      <c r="D17" s="281">
        <v>96</v>
      </c>
      <c r="E17" s="5">
        <v>32</v>
      </c>
      <c r="F17" s="363">
        <v>16</v>
      </c>
      <c r="G17" s="304">
        <v>48</v>
      </c>
      <c r="H17" s="305"/>
      <c r="I17" s="204"/>
      <c r="J17" s="205">
        <v>8</v>
      </c>
      <c r="K17" s="203"/>
      <c r="L17" s="203"/>
      <c r="M17" s="203">
        <v>8</v>
      </c>
      <c r="N17" s="206"/>
      <c r="O17" s="207"/>
      <c r="P17" s="257">
        <f>SUM(J17:O17)</f>
        <v>16</v>
      </c>
      <c r="Q17" s="418"/>
      <c r="R17" s="203"/>
      <c r="S17" s="203"/>
      <c r="T17" s="203"/>
      <c r="U17" s="206"/>
      <c r="V17" s="206"/>
      <c r="W17" s="257"/>
      <c r="X17" s="418"/>
      <c r="Y17" s="203"/>
      <c r="Z17" s="203"/>
      <c r="AA17" s="203"/>
      <c r="AB17" s="203"/>
      <c r="AC17" s="206"/>
      <c r="AD17" s="440"/>
      <c r="AE17" s="182">
        <v>16</v>
      </c>
    </row>
    <row r="18" spans="1:32" ht="18" customHeight="1">
      <c r="A18" s="201" t="s">
        <v>154</v>
      </c>
      <c r="B18" s="202" t="s">
        <v>155</v>
      </c>
      <c r="C18" s="143" t="s">
        <v>266</v>
      </c>
      <c r="D18" s="281">
        <v>48</v>
      </c>
      <c r="E18" s="5">
        <v>16</v>
      </c>
      <c r="F18" s="363">
        <v>8</v>
      </c>
      <c r="G18" s="304">
        <v>24</v>
      </c>
      <c r="H18" s="305">
        <v>4</v>
      </c>
      <c r="I18" s="204"/>
      <c r="J18" s="205"/>
      <c r="K18" s="203"/>
      <c r="L18" s="203"/>
      <c r="M18" s="203"/>
      <c r="N18" s="206"/>
      <c r="O18" s="207"/>
      <c r="P18" s="257"/>
      <c r="Q18" s="418">
        <v>2</v>
      </c>
      <c r="R18" s="203"/>
      <c r="S18" s="203"/>
      <c r="T18" s="203">
        <v>6</v>
      </c>
      <c r="U18" s="206"/>
      <c r="V18" s="206"/>
      <c r="W18" s="257">
        <f>SUM(Q18:V18)</f>
        <v>8</v>
      </c>
      <c r="X18" s="418"/>
      <c r="Y18" s="203"/>
      <c r="Z18" s="203"/>
      <c r="AA18" s="203"/>
      <c r="AB18" s="203"/>
      <c r="AC18" s="206"/>
      <c r="AD18" s="440"/>
      <c r="AE18" s="182">
        <v>8</v>
      </c>
      <c r="AF18">
        <f>SUM(J18:AE18)</f>
        <v>24</v>
      </c>
    </row>
    <row r="19" spans="1:32" ht="12.75" customHeight="1">
      <c r="A19" s="48" t="s">
        <v>18</v>
      </c>
      <c r="B19" s="57" t="s">
        <v>27</v>
      </c>
      <c r="C19" s="246" t="s">
        <v>274</v>
      </c>
      <c r="D19" s="301">
        <f>D20+D32</f>
        <v>2680</v>
      </c>
      <c r="E19" s="51">
        <f>E20+E32</f>
        <v>892</v>
      </c>
      <c r="F19" s="370">
        <f>F32+F20</f>
        <v>594</v>
      </c>
      <c r="G19" s="52">
        <f>G20+G32</f>
        <v>1376</v>
      </c>
      <c r="H19" s="52">
        <f>H20+H32</f>
        <v>1062</v>
      </c>
      <c r="I19" s="408">
        <f>I20+I32</f>
        <v>20</v>
      </c>
      <c r="J19" s="54">
        <f>J20+J32</f>
        <v>64</v>
      </c>
      <c r="K19" s="51">
        <f>K20+K32</f>
        <v>72</v>
      </c>
      <c r="L19" s="51"/>
      <c r="M19" s="51">
        <f>M20+M32</f>
        <v>60</v>
      </c>
      <c r="N19" s="53">
        <f>N20+N32</f>
        <v>0</v>
      </c>
      <c r="O19" s="55"/>
      <c r="P19" s="246"/>
      <c r="Q19" s="52">
        <f>Q20+Q32</f>
        <v>52</v>
      </c>
      <c r="R19" s="51"/>
      <c r="S19" s="51"/>
      <c r="T19" s="51">
        <f>T20+T32</f>
        <v>58</v>
      </c>
      <c r="U19" s="53">
        <f>U20+U32</f>
        <v>72</v>
      </c>
      <c r="V19" s="53">
        <f>V20+V32</f>
        <v>0</v>
      </c>
      <c r="W19" s="246"/>
      <c r="X19" s="52">
        <f>X20+X32</f>
        <v>60</v>
      </c>
      <c r="Y19" s="51"/>
      <c r="Z19" s="51"/>
      <c r="AA19" s="51">
        <f>AA20+AA32</f>
        <v>68</v>
      </c>
      <c r="AB19" s="51">
        <f>AB20+AB32</f>
        <v>72</v>
      </c>
      <c r="AC19" s="53"/>
      <c r="AD19" s="439"/>
      <c r="AE19" s="182"/>
    </row>
    <row r="20" spans="1:32" ht="12.75" customHeight="1">
      <c r="A20" s="58" t="s">
        <v>26</v>
      </c>
      <c r="B20" s="59" t="s">
        <v>44</v>
      </c>
      <c r="C20" s="60"/>
      <c r="D20" s="61">
        <v>1186</v>
      </c>
      <c r="E20" s="62">
        <f>E21+E22+E23+E24+E25+E26+E27+E28+E29+E30+E31</f>
        <v>394</v>
      </c>
      <c r="F20" s="364">
        <f>F21+F22+F23+F24+F25+F26+F27+F28+F29+F30+F31</f>
        <v>150</v>
      </c>
      <c r="G20" s="63">
        <f>SUM(G21:G31)</f>
        <v>642</v>
      </c>
      <c r="H20" s="62">
        <v>378</v>
      </c>
      <c r="I20" s="65">
        <f t="shared" ref="I20:K20" si="1">I21+I22+I23+I24+I25+I26+I27+I28+I29</f>
        <v>0</v>
      </c>
      <c r="J20" s="64">
        <f t="shared" si="1"/>
        <v>34</v>
      </c>
      <c r="K20" s="62">
        <f t="shared" si="1"/>
        <v>0</v>
      </c>
      <c r="L20" s="62"/>
      <c r="M20" s="62">
        <f>M21+M22+M23+M24+M25+M26+M27+M28+M29</f>
        <v>22</v>
      </c>
      <c r="N20" s="65">
        <f>N21+N22+N23+N24+N25+N26+N27+N28+N29</f>
        <v>0</v>
      </c>
      <c r="O20" s="66"/>
      <c r="P20" s="60"/>
      <c r="Q20" s="419">
        <f>Q21+Q22+Q23+Q24+Q25+Q26+Q27+Q28+Q29</f>
        <v>26</v>
      </c>
      <c r="R20" s="299">
        <f>R21+R22+R23+R24+R25+R26+R27+R28+R29</f>
        <v>0</v>
      </c>
      <c r="S20" s="299"/>
      <c r="T20" s="299">
        <f>T21+T22+T23+T24+T25+T26+T27+T28+T29</f>
        <v>32</v>
      </c>
      <c r="U20" s="300">
        <f>U21+U22+U23+U24+U25+U26+U27+U28+U29</f>
        <v>0</v>
      </c>
      <c r="V20" s="300">
        <f>V21+V23+V24+V25+V26+V27+V28+V29</f>
        <v>0</v>
      </c>
      <c r="W20" s="421"/>
      <c r="X20" s="419">
        <f>X21+X22+X23+X24+X25+X26+X27+X28+X29</f>
        <v>20</v>
      </c>
      <c r="Y20" s="299"/>
      <c r="Z20" s="299"/>
      <c r="AA20" s="299">
        <f>AA21+AA22+AA23+AA24+AA25+AA26+AA27+AA28+AA29</f>
        <v>0</v>
      </c>
      <c r="AB20" s="299">
        <f>AB21+AB22+AB23+AB24+AB25+AB26+AB27+AB28+AB29</f>
        <v>0</v>
      </c>
      <c r="AC20" s="300"/>
      <c r="AD20" s="441"/>
      <c r="AE20" s="444"/>
    </row>
    <row r="21" spans="1:32" ht="12.75" customHeight="1">
      <c r="A21" s="146" t="s">
        <v>45</v>
      </c>
      <c r="B21" s="147" t="s">
        <v>165</v>
      </c>
      <c r="C21" s="143" t="s">
        <v>110</v>
      </c>
      <c r="D21" s="68">
        <v>114</v>
      </c>
      <c r="E21" s="42">
        <v>38</v>
      </c>
      <c r="F21" s="364">
        <v>16</v>
      </c>
      <c r="G21" s="69">
        <v>60</v>
      </c>
      <c r="H21" s="70">
        <v>52</v>
      </c>
      <c r="I21" s="71"/>
      <c r="J21" s="72"/>
      <c r="K21" s="70"/>
      <c r="L21" s="70"/>
      <c r="M21" s="70"/>
      <c r="N21" s="73"/>
      <c r="O21" s="74"/>
      <c r="P21" s="286"/>
      <c r="Q21" s="69">
        <v>2</v>
      </c>
      <c r="R21" s="70"/>
      <c r="S21" s="70"/>
      <c r="T21" s="70">
        <v>8</v>
      </c>
      <c r="U21" s="73"/>
      <c r="V21" s="73"/>
      <c r="W21" s="286">
        <f>SUM(Q21:V21)</f>
        <v>10</v>
      </c>
      <c r="X21" s="69">
        <v>6</v>
      </c>
      <c r="Y21" s="70"/>
      <c r="Z21" s="70"/>
      <c r="AA21" s="70"/>
      <c r="AB21" s="70"/>
      <c r="AC21" s="73"/>
      <c r="AD21" s="68">
        <f>SUM(X21:AC21)</f>
        <v>6</v>
      </c>
      <c r="AE21" s="182">
        <v>20</v>
      </c>
      <c r="AF21">
        <f t="shared" ref="AF21:AF29" si="2">SUM(J21:AE21)</f>
        <v>52</v>
      </c>
    </row>
    <row r="22" spans="1:32" ht="12.75" customHeight="1">
      <c r="A22" s="146" t="s">
        <v>46</v>
      </c>
      <c r="B22" s="147" t="s">
        <v>65</v>
      </c>
      <c r="C22" s="143" t="s">
        <v>266</v>
      </c>
      <c r="D22" s="68">
        <v>81</v>
      </c>
      <c r="E22" s="42">
        <v>27</v>
      </c>
      <c r="F22" s="364">
        <v>12</v>
      </c>
      <c r="G22" s="69">
        <v>42</v>
      </c>
      <c r="H22" s="70">
        <v>20</v>
      </c>
      <c r="I22" s="71"/>
      <c r="J22" s="72">
        <v>6</v>
      </c>
      <c r="K22" s="70"/>
      <c r="L22" s="70"/>
      <c r="M22" s="70">
        <v>6</v>
      </c>
      <c r="N22" s="73"/>
      <c r="O22" s="74"/>
      <c r="P22" s="286">
        <f>SUM(J22:O22)</f>
        <v>12</v>
      </c>
      <c r="Q22" s="69"/>
      <c r="R22" s="70"/>
      <c r="S22" s="70"/>
      <c r="T22" s="70"/>
      <c r="U22" s="73"/>
      <c r="V22" s="73"/>
      <c r="W22" s="286"/>
      <c r="X22" s="69"/>
      <c r="Y22" s="70"/>
      <c r="Z22" s="70"/>
      <c r="AA22" s="70"/>
      <c r="AB22" s="70"/>
      <c r="AC22" s="73"/>
      <c r="AD22" s="68"/>
      <c r="AE22" s="182">
        <v>12</v>
      </c>
    </row>
    <row r="23" spans="1:32" ht="18" customHeight="1">
      <c r="A23" s="131" t="s">
        <v>47</v>
      </c>
      <c r="B23" s="147" t="s">
        <v>64</v>
      </c>
      <c r="C23" s="143" t="s">
        <v>266</v>
      </c>
      <c r="D23" s="68">
        <v>121</v>
      </c>
      <c r="E23" s="42">
        <v>40</v>
      </c>
      <c r="F23" s="364">
        <v>16</v>
      </c>
      <c r="G23" s="69">
        <v>65</v>
      </c>
      <c r="H23" s="70">
        <v>17</v>
      </c>
      <c r="I23" s="71"/>
      <c r="J23" s="72">
        <v>10</v>
      </c>
      <c r="K23" s="70"/>
      <c r="L23" s="70"/>
      <c r="M23" s="70">
        <v>6</v>
      </c>
      <c r="N23" s="73"/>
      <c r="O23" s="74"/>
      <c r="P23" s="286">
        <f>SUM(J23:O23)</f>
        <v>16</v>
      </c>
      <c r="Q23" s="69"/>
      <c r="R23" s="70"/>
      <c r="S23" s="70"/>
      <c r="T23" s="70"/>
      <c r="U23" s="73"/>
      <c r="V23" s="73"/>
      <c r="W23" s="286"/>
      <c r="X23" s="69"/>
      <c r="Y23" s="70"/>
      <c r="Z23" s="70"/>
      <c r="AA23" s="70"/>
      <c r="AB23" s="70"/>
      <c r="AC23" s="73"/>
      <c r="AD23" s="68"/>
      <c r="AE23" s="182">
        <v>16</v>
      </c>
      <c r="AF23">
        <f t="shared" si="2"/>
        <v>48</v>
      </c>
    </row>
    <row r="24" spans="1:32" ht="15.75" customHeight="1">
      <c r="A24" s="131" t="s">
        <v>48</v>
      </c>
      <c r="B24" s="147" t="s">
        <v>156</v>
      </c>
      <c r="C24" s="143" t="s">
        <v>266</v>
      </c>
      <c r="D24" s="68">
        <v>64</v>
      </c>
      <c r="E24" s="42">
        <v>21</v>
      </c>
      <c r="F24" s="364">
        <v>16</v>
      </c>
      <c r="G24" s="69">
        <v>27</v>
      </c>
      <c r="H24" s="70">
        <v>40</v>
      </c>
      <c r="I24" s="71"/>
      <c r="J24" s="72"/>
      <c r="K24" s="70"/>
      <c r="L24" s="70"/>
      <c r="M24" s="70"/>
      <c r="N24" s="73"/>
      <c r="O24" s="74"/>
      <c r="P24" s="286"/>
      <c r="Q24" s="69">
        <v>2</v>
      </c>
      <c r="R24" s="70"/>
      <c r="S24" s="70"/>
      <c r="T24" s="70">
        <v>8</v>
      </c>
      <c r="U24" s="73"/>
      <c r="V24" s="73"/>
      <c r="W24" s="286">
        <f>SUM(Q24:V24)</f>
        <v>10</v>
      </c>
      <c r="X24" s="69">
        <v>6</v>
      </c>
      <c r="Y24" s="70"/>
      <c r="Z24" s="70"/>
      <c r="AA24" s="70"/>
      <c r="AB24" s="70"/>
      <c r="AC24" s="73"/>
      <c r="AD24" s="68">
        <f>SUM(X24:AC24)</f>
        <v>6</v>
      </c>
      <c r="AE24" s="182">
        <v>20</v>
      </c>
      <c r="AF24">
        <f t="shared" si="2"/>
        <v>52</v>
      </c>
    </row>
    <row r="25" spans="1:32" ht="15" customHeight="1">
      <c r="A25" s="131" t="s">
        <v>49</v>
      </c>
      <c r="B25" s="147" t="s">
        <v>184</v>
      </c>
      <c r="C25" s="145" t="s">
        <v>269</v>
      </c>
      <c r="D25" s="68">
        <v>192</v>
      </c>
      <c r="E25" s="42">
        <v>64</v>
      </c>
      <c r="F25" s="364">
        <v>20</v>
      </c>
      <c r="G25" s="69">
        <v>108</v>
      </c>
      <c r="H25" s="70">
        <v>95</v>
      </c>
      <c r="I25" s="71"/>
      <c r="J25" s="72">
        <v>2</v>
      </c>
      <c r="K25" s="70"/>
      <c r="L25" s="70"/>
      <c r="M25" s="70">
        <v>2</v>
      </c>
      <c r="N25" s="73"/>
      <c r="O25" s="74"/>
      <c r="P25" s="286">
        <f>SUM(J25:O25)</f>
        <v>4</v>
      </c>
      <c r="Q25" s="69">
        <v>4</v>
      </c>
      <c r="R25" s="70"/>
      <c r="S25" s="70"/>
      <c r="T25" s="70">
        <v>4</v>
      </c>
      <c r="U25" s="73"/>
      <c r="V25" s="73"/>
      <c r="W25" s="286">
        <f>SUM(Q25:V25)</f>
        <v>8</v>
      </c>
      <c r="X25" s="69">
        <v>8</v>
      </c>
      <c r="Y25" s="70"/>
      <c r="Z25" s="70"/>
      <c r="AA25" s="70"/>
      <c r="AB25" s="70"/>
      <c r="AC25" s="73"/>
      <c r="AD25" s="68"/>
      <c r="AE25" s="182">
        <v>20</v>
      </c>
      <c r="AF25">
        <f t="shared" si="2"/>
        <v>52</v>
      </c>
    </row>
    <row r="26" spans="1:32" ht="26.25" customHeight="1">
      <c r="A26" s="131" t="s">
        <v>50</v>
      </c>
      <c r="B26" s="147" t="s">
        <v>185</v>
      </c>
      <c r="C26" s="145" t="s">
        <v>266</v>
      </c>
      <c r="D26" s="68">
        <v>112</v>
      </c>
      <c r="E26" s="42">
        <v>37</v>
      </c>
      <c r="F26" s="364">
        <v>10</v>
      </c>
      <c r="G26" s="69">
        <v>65</v>
      </c>
      <c r="H26" s="70">
        <v>12</v>
      </c>
      <c r="I26" s="71"/>
      <c r="J26" s="72"/>
      <c r="K26" s="70"/>
      <c r="L26" s="70"/>
      <c r="M26" s="70"/>
      <c r="N26" s="73"/>
      <c r="O26" s="74"/>
      <c r="P26" s="286"/>
      <c r="Q26" s="69">
        <v>4</v>
      </c>
      <c r="R26" s="70"/>
      <c r="S26" s="70"/>
      <c r="T26" s="70">
        <v>6</v>
      </c>
      <c r="U26" s="73"/>
      <c r="V26" s="73"/>
      <c r="W26" s="286">
        <f>SUM(Q26:V26)</f>
        <v>10</v>
      </c>
      <c r="X26" s="69"/>
      <c r="Y26" s="70"/>
      <c r="Z26" s="70"/>
      <c r="AA26" s="70"/>
      <c r="AB26" s="70"/>
      <c r="AC26" s="73"/>
      <c r="AD26" s="68"/>
      <c r="AE26" s="182">
        <v>10</v>
      </c>
      <c r="AF26">
        <f t="shared" si="2"/>
        <v>30</v>
      </c>
    </row>
    <row r="27" spans="1:32" ht="15" customHeight="1">
      <c r="A27" s="208" t="s">
        <v>51</v>
      </c>
      <c r="B27" s="147" t="s">
        <v>181</v>
      </c>
      <c r="C27" s="143" t="s">
        <v>266</v>
      </c>
      <c r="D27" s="68">
        <v>81</v>
      </c>
      <c r="E27" s="42">
        <v>27</v>
      </c>
      <c r="F27" s="364">
        <v>10</v>
      </c>
      <c r="G27" s="69">
        <v>44</v>
      </c>
      <c r="H27" s="70">
        <v>15</v>
      </c>
      <c r="I27" s="71"/>
      <c r="J27" s="72"/>
      <c r="K27" s="70"/>
      <c r="L27" s="70"/>
      <c r="M27" s="70"/>
      <c r="N27" s="73"/>
      <c r="O27" s="74"/>
      <c r="P27" s="286"/>
      <c r="Q27" s="69">
        <v>4</v>
      </c>
      <c r="R27" s="70"/>
      <c r="S27" s="70"/>
      <c r="T27" s="70">
        <v>6</v>
      </c>
      <c r="U27" s="73"/>
      <c r="V27" s="73"/>
      <c r="W27" s="286">
        <f>SUM(Q27:V27)</f>
        <v>10</v>
      </c>
      <c r="X27" s="69"/>
      <c r="Y27" s="70"/>
      <c r="Z27" s="70"/>
      <c r="AA27" s="70"/>
      <c r="AB27" s="70"/>
      <c r="AC27" s="73"/>
      <c r="AD27" s="68"/>
      <c r="AE27" s="182">
        <v>10</v>
      </c>
      <c r="AF27">
        <f t="shared" si="2"/>
        <v>30</v>
      </c>
    </row>
    <row r="28" spans="1:32" ht="26.25" customHeight="1">
      <c r="A28" s="208" t="s">
        <v>187</v>
      </c>
      <c r="B28" s="147" t="s">
        <v>186</v>
      </c>
      <c r="C28" s="143" t="s">
        <v>266</v>
      </c>
      <c r="D28" s="68">
        <v>159</v>
      </c>
      <c r="E28" s="42">
        <v>53</v>
      </c>
      <c r="F28" s="364">
        <v>18</v>
      </c>
      <c r="G28" s="69">
        <v>88</v>
      </c>
      <c r="H28" s="70">
        <v>73</v>
      </c>
      <c r="I28" s="71"/>
      <c r="J28" s="72">
        <v>12</v>
      </c>
      <c r="K28" s="70"/>
      <c r="L28" s="70"/>
      <c r="M28" s="70">
        <v>6</v>
      </c>
      <c r="N28" s="73"/>
      <c r="O28" s="74"/>
      <c r="P28" s="286">
        <f>SUM(J28:O28)</f>
        <v>18</v>
      </c>
      <c r="Q28" s="69"/>
      <c r="R28" s="70"/>
      <c r="S28" s="70"/>
      <c r="T28" s="70"/>
      <c r="U28" s="73"/>
      <c r="V28" s="73"/>
      <c r="W28" s="286"/>
      <c r="X28" s="69"/>
      <c r="Y28" s="70"/>
      <c r="Z28" s="70"/>
      <c r="AA28" s="70"/>
      <c r="AB28" s="70"/>
      <c r="AC28" s="73"/>
      <c r="AD28" s="68"/>
      <c r="AE28" s="182">
        <v>18</v>
      </c>
      <c r="AF28">
        <f t="shared" si="2"/>
        <v>54</v>
      </c>
    </row>
    <row r="29" spans="1:32" ht="15.75" customHeight="1">
      <c r="A29" s="146" t="s">
        <v>166</v>
      </c>
      <c r="B29" s="147" t="s">
        <v>60</v>
      </c>
      <c r="C29" s="145" t="s">
        <v>267</v>
      </c>
      <c r="D29" s="68">
        <v>156</v>
      </c>
      <c r="E29" s="42">
        <v>52</v>
      </c>
      <c r="F29" s="364">
        <v>16</v>
      </c>
      <c r="G29" s="69">
        <v>88</v>
      </c>
      <c r="H29" s="70">
        <v>34</v>
      </c>
      <c r="I29" s="71"/>
      <c r="J29" s="72">
        <v>4</v>
      </c>
      <c r="K29" s="70"/>
      <c r="L29" s="70"/>
      <c r="M29" s="70">
        <v>2</v>
      </c>
      <c r="N29" s="73"/>
      <c r="O29" s="74"/>
      <c r="P29" s="286">
        <f>SUM(J29:O29)</f>
        <v>6</v>
      </c>
      <c r="Q29" s="69">
        <v>10</v>
      </c>
      <c r="R29" s="70"/>
      <c r="S29" s="70"/>
      <c r="T29" s="70"/>
      <c r="U29" s="73"/>
      <c r="V29" s="73"/>
      <c r="W29" s="286">
        <f>SUM(Q29:V29)</f>
        <v>10</v>
      </c>
      <c r="X29" s="69"/>
      <c r="Y29" s="70"/>
      <c r="Z29" s="70"/>
      <c r="AA29" s="70"/>
      <c r="AB29" s="70"/>
      <c r="AC29" s="73"/>
      <c r="AD29" s="68"/>
      <c r="AE29" s="182">
        <v>16</v>
      </c>
      <c r="AF29">
        <f t="shared" si="2"/>
        <v>48</v>
      </c>
    </row>
    <row r="30" spans="1:32">
      <c r="A30" s="141" t="s">
        <v>290</v>
      </c>
      <c r="B30" s="473" t="s">
        <v>292</v>
      </c>
      <c r="C30" s="143" t="s">
        <v>266</v>
      </c>
      <c r="D30" s="68">
        <v>51</v>
      </c>
      <c r="E30" s="42">
        <v>17</v>
      </c>
      <c r="F30" s="376">
        <v>8</v>
      </c>
      <c r="G30" s="69">
        <v>26</v>
      </c>
      <c r="H30" s="70"/>
      <c r="I30" s="71"/>
      <c r="J30" s="72"/>
      <c r="K30" s="70"/>
      <c r="L30" s="70"/>
      <c r="M30" s="70"/>
      <c r="N30" s="73"/>
      <c r="O30" s="74"/>
      <c r="P30" s="286"/>
      <c r="Q30" s="69"/>
      <c r="R30" s="70"/>
      <c r="S30" s="70"/>
      <c r="T30" s="70"/>
      <c r="U30" s="73"/>
      <c r="V30" s="73"/>
      <c r="W30" s="286"/>
      <c r="X30" s="69">
        <v>8</v>
      </c>
      <c r="Y30" s="70"/>
      <c r="Z30" s="70"/>
      <c r="AA30" s="70"/>
      <c r="AB30" s="70"/>
      <c r="AC30" s="73"/>
      <c r="AD30" s="68"/>
      <c r="AE30" s="445">
        <v>8</v>
      </c>
    </row>
    <row r="31" spans="1:32">
      <c r="A31" s="141" t="s">
        <v>291</v>
      </c>
      <c r="B31" s="473" t="s">
        <v>182</v>
      </c>
      <c r="C31" s="143" t="s">
        <v>266</v>
      </c>
      <c r="D31" s="68">
        <v>55</v>
      </c>
      <c r="E31" s="472">
        <v>18</v>
      </c>
      <c r="F31" s="376">
        <v>8</v>
      </c>
      <c r="G31" s="69">
        <v>29</v>
      </c>
      <c r="H31" s="70">
        <v>20</v>
      </c>
      <c r="I31" s="71"/>
      <c r="J31" s="72"/>
      <c r="K31" s="70"/>
      <c r="L31" s="70"/>
      <c r="M31" s="70"/>
      <c r="N31" s="73"/>
      <c r="O31" s="74"/>
      <c r="P31" s="286"/>
      <c r="Q31" s="69"/>
      <c r="R31" s="70"/>
      <c r="S31" s="70"/>
      <c r="T31" s="70"/>
      <c r="U31" s="73"/>
      <c r="V31" s="73"/>
      <c r="W31" s="286"/>
      <c r="X31" s="69">
        <v>4</v>
      </c>
      <c r="Y31" s="70"/>
      <c r="Z31" s="70"/>
      <c r="AA31" s="70">
        <v>4</v>
      </c>
      <c r="AB31" s="70"/>
      <c r="AC31" s="73"/>
      <c r="AD31" s="68">
        <v>8</v>
      </c>
      <c r="AE31" s="445">
        <v>8</v>
      </c>
    </row>
    <row r="32" spans="1:32" ht="17.25" customHeight="1">
      <c r="A32" s="58" t="s">
        <v>52</v>
      </c>
      <c r="B32" s="59" t="s">
        <v>53</v>
      </c>
      <c r="C32" s="60" t="s">
        <v>216</v>
      </c>
      <c r="D32" s="61">
        <v>1494</v>
      </c>
      <c r="E32" s="62">
        <f t="shared" ref="E32:K32" si="3">E33+E39+E46</f>
        <v>498</v>
      </c>
      <c r="F32" s="371">
        <f t="shared" si="3"/>
        <v>444</v>
      </c>
      <c r="G32" s="63">
        <f t="shared" si="3"/>
        <v>734</v>
      </c>
      <c r="H32" s="62">
        <f t="shared" si="3"/>
        <v>684</v>
      </c>
      <c r="I32" s="65">
        <f t="shared" si="3"/>
        <v>20</v>
      </c>
      <c r="J32" s="64">
        <f t="shared" si="3"/>
        <v>30</v>
      </c>
      <c r="K32" s="62">
        <f t="shared" si="3"/>
        <v>72</v>
      </c>
      <c r="L32" s="62"/>
      <c r="M32" s="299">
        <f>M33+M39+M46</f>
        <v>38</v>
      </c>
      <c r="N32" s="300">
        <f>N33+N39+N46</f>
        <v>0</v>
      </c>
      <c r="O32" s="306"/>
      <c r="P32" s="421"/>
      <c r="Q32" s="419">
        <f>Q33+Q39+Q46</f>
        <v>26</v>
      </c>
      <c r="R32" s="299"/>
      <c r="S32" s="299"/>
      <c r="T32" s="299">
        <f>T33+T39+T46</f>
        <v>26</v>
      </c>
      <c r="U32" s="300">
        <f>U33+U39+U46</f>
        <v>72</v>
      </c>
      <c r="V32" s="300">
        <f>V33+V39+V46</f>
        <v>0</v>
      </c>
      <c r="W32" s="421"/>
      <c r="X32" s="419">
        <f>X33+X39+X46</f>
        <v>40</v>
      </c>
      <c r="Y32" s="299"/>
      <c r="Z32" s="299"/>
      <c r="AA32" s="299">
        <f>AA33+AA39+AA46</f>
        <v>68</v>
      </c>
      <c r="AB32" s="62">
        <f>AB33+AB39+AB46</f>
        <v>72</v>
      </c>
      <c r="AC32" s="65"/>
      <c r="AD32" s="61"/>
      <c r="AE32" s="182"/>
    </row>
    <row r="33" spans="1:32" ht="27.75" customHeight="1">
      <c r="A33" s="211" t="s">
        <v>28</v>
      </c>
      <c r="B33" s="212" t="s">
        <v>167</v>
      </c>
      <c r="C33" s="373" t="s">
        <v>270</v>
      </c>
      <c r="D33" s="75">
        <v>754</v>
      </c>
      <c r="E33" s="76">
        <f>E34+E35+E36+E37+E38</f>
        <v>227</v>
      </c>
      <c r="F33" s="364">
        <f>F38+F37+F36+F35+F34</f>
        <v>162</v>
      </c>
      <c r="G33" s="77">
        <f>G34+G35+G36</f>
        <v>365</v>
      </c>
      <c r="H33" s="76">
        <f>H34+H35+H36+H37+H38</f>
        <v>315</v>
      </c>
      <c r="I33" s="78">
        <v>20</v>
      </c>
      <c r="J33" s="79">
        <f>J34+J35+J36+J37+J38</f>
        <v>0</v>
      </c>
      <c r="K33" s="76">
        <f>K34+K35+K36+K37+K38</f>
        <v>0</v>
      </c>
      <c r="L33" s="76"/>
      <c r="M33" s="76">
        <f>M34+M35+M36+M37+M38</f>
        <v>38</v>
      </c>
      <c r="N33" s="80">
        <f>N34+N35+N36+N37+N38</f>
        <v>0</v>
      </c>
      <c r="O33" s="81"/>
      <c r="P33" s="422"/>
      <c r="Q33" s="77">
        <f>Q34+Q35+Q36+Q37+Q38</f>
        <v>26</v>
      </c>
      <c r="R33" s="76"/>
      <c r="S33" s="76"/>
      <c r="T33" s="76">
        <f>T34+T35+T36+T37+T38</f>
        <v>26</v>
      </c>
      <c r="U33" s="80">
        <f>U34+U35+U36+U37+U38</f>
        <v>72</v>
      </c>
      <c r="V33" s="80">
        <f>V34+V35+V36+V37+V38</f>
        <v>0</v>
      </c>
      <c r="W33" s="422"/>
      <c r="X33" s="77">
        <f>X34+X35+X36+X37+X38</f>
        <v>0</v>
      </c>
      <c r="Y33" s="76"/>
      <c r="Z33" s="76"/>
      <c r="AA33" s="76">
        <f>AA34+AA35+AA36+AA37+AA38</f>
        <v>0</v>
      </c>
      <c r="AB33" s="76">
        <f>AB34+AB35+AB36+AB37+AB38</f>
        <v>0</v>
      </c>
      <c r="AC33" s="80"/>
      <c r="AD33" s="75"/>
      <c r="AE33" s="182"/>
    </row>
    <row r="34" spans="1:32">
      <c r="A34" s="174" t="s">
        <v>195</v>
      </c>
      <c r="B34" s="209" t="s">
        <v>159</v>
      </c>
      <c r="C34" s="226"/>
      <c r="D34" s="41">
        <v>252</v>
      </c>
      <c r="E34" s="153">
        <v>84</v>
      </c>
      <c r="F34" s="364">
        <v>32</v>
      </c>
      <c r="G34" s="43">
        <v>136</v>
      </c>
      <c r="H34" s="44">
        <v>109</v>
      </c>
      <c r="I34" s="475">
        <v>6</v>
      </c>
      <c r="J34" s="45"/>
      <c r="K34" s="42"/>
      <c r="L34" s="42"/>
      <c r="M34" s="42">
        <v>14</v>
      </c>
      <c r="N34" s="44"/>
      <c r="O34" s="46"/>
      <c r="P34" s="47">
        <f>SUM(J34:O34)</f>
        <v>14</v>
      </c>
      <c r="Q34" s="43">
        <v>10</v>
      </c>
      <c r="R34" s="42"/>
      <c r="S34" s="42"/>
      <c r="T34" s="42">
        <v>8</v>
      </c>
      <c r="U34" s="44"/>
      <c r="V34" s="258"/>
      <c r="W34" s="155">
        <f>SUM(Q34:V34)</f>
        <v>18</v>
      </c>
      <c r="X34" s="43"/>
      <c r="Y34" s="42"/>
      <c r="Z34" s="42"/>
      <c r="AA34" s="42"/>
      <c r="AB34" s="42"/>
      <c r="AC34" s="44"/>
      <c r="AD34" s="41"/>
      <c r="AE34" s="182">
        <v>32</v>
      </c>
      <c r="AF34">
        <f>SUM(J34:AE34)</f>
        <v>96</v>
      </c>
    </row>
    <row r="35" spans="1:32">
      <c r="A35" s="174" t="s">
        <v>193</v>
      </c>
      <c r="B35" s="209" t="s">
        <v>169</v>
      </c>
      <c r="C35" s="226"/>
      <c r="D35" s="41">
        <v>226</v>
      </c>
      <c r="E35" s="42">
        <v>75</v>
      </c>
      <c r="F35" s="364">
        <v>32</v>
      </c>
      <c r="G35" s="43">
        <v>119</v>
      </c>
      <c r="H35" s="44">
        <v>114</v>
      </c>
      <c r="I35" s="44">
        <v>10</v>
      </c>
      <c r="J35" s="45"/>
      <c r="K35" s="42"/>
      <c r="L35" s="42"/>
      <c r="M35" s="42">
        <v>14</v>
      </c>
      <c r="N35" s="44"/>
      <c r="O35" s="46"/>
      <c r="P35" s="47">
        <f>SUM(J35:O35)</f>
        <v>14</v>
      </c>
      <c r="Q35" s="43">
        <v>10</v>
      </c>
      <c r="R35" s="42"/>
      <c r="S35" s="42"/>
      <c r="T35" s="42">
        <v>8</v>
      </c>
      <c r="U35" s="44"/>
      <c r="V35" s="44"/>
      <c r="W35" s="47">
        <f>SUM(Q35:V35)</f>
        <v>18</v>
      </c>
      <c r="X35" s="43"/>
      <c r="Y35" s="42"/>
      <c r="Z35" s="42"/>
      <c r="AA35" s="42"/>
      <c r="AB35" s="42"/>
      <c r="AC35" s="44"/>
      <c r="AD35" s="41"/>
      <c r="AE35" s="182">
        <v>32</v>
      </c>
      <c r="AF35">
        <f>SUM(J35:AE35)</f>
        <v>96</v>
      </c>
    </row>
    <row r="36" spans="1:32" ht="15" customHeight="1">
      <c r="A36" s="215" t="s">
        <v>194</v>
      </c>
      <c r="B36" s="216" t="s">
        <v>171</v>
      </c>
      <c r="C36" s="217"/>
      <c r="D36" s="218">
        <v>204</v>
      </c>
      <c r="E36" s="219">
        <v>68</v>
      </c>
      <c r="F36" s="364">
        <v>26</v>
      </c>
      <c r="G36" s="220">
        <v>110</v>
      </c>
      <c r="H36" s="219">
        <v>92</v>
      </c>
      <c r="I36" s="221">
        <v>4</v>
      </c>
      <c r="J36" s="222"/>
      <c r="K36" s="219"/>
      <c r="L36" s="219"/>
      <c r="M36" s="219">
        <v>10</v>
      </c>
      <c r="N36" s="223"/>
      <c r="O36" s="224"/>
      <c r="P36" s="423">
        <f>SUM(J36:O36)</f>
        <v>10</v>
      </c>
      <c r="Q36" s="220">
        <v>6</v>
      </c>
      <c r="R36" s="219"/>
      <c r="S36" s="219"/>
      <c r="T36" s="219">
        <v>10</v>
      </c>
      <c r="U36" s="219"/>
      <c r="V36" s="221"/>
      <c r="W36" s="423">
        <f>SUM(Q36:V36)</f>
        <v>16</v>
      </c>
      <c r="X36" s="220"/>
      <c r="Y36" s="219"/>
      <c r="Z36" s="219"/>
      <c r="AA36" s="219"/>
      <c r="AB36" s="219"/>
      <c r="AC36" s="223"/>
      <c r="AD36" s="218"/>
      <c r="AE36" s="182">
        <v>26</v>
      </c>
    </row>
    <row r="37" spans="1:32" ht="15" customHeight="1">
      <c r="A37" s="215" t="s">
        <v>202</v>
      </c>
      <c r="B37" s="216" t="s">
        <v>31</v>
      </c>
      <c r="C37" s="217"/>
      <c r="D37" s="474">
        <v>36</v>
      </c>
      <c r="E37" s="219"/>
      <c r="F37" s="364">
        <v>36</v>
      </c>
      <c r="G37" s="220"/>
      <c r="H37" s="219"/>
      <c r="I37" s="221"/>
      <c r="J37" s="259"/>
      <c r="K37" s="260"/>
      <c r="L37" s="260"/>
      <c r="M37" s="260"/>
      <c r="N37" s="261"/>
      <c r="O37" s="262"/>
      <c r="P37" s="424"/>
      <c r="Q37" s="220"/>
      <c r="R37" s="219"/>
      <c r="S37" s="219"/>
      <c r="T37" s="219"/>
      <c r="U37" s="361">
        <v>36</v>
      </c>
      <c r="V37" s="223"/>
      <c r="W37" s="423"/>
      <c r="X37" s="220"/>
      <c r="Y37" s="219"/>
      <c r="Z37" s="219"/>
      <c r="AA37" s="219"/>
      <c r="AB37" s="367"/>
      <c r="AC37" s="368"/>
      <c r="AD37" s="442"/>
      <c r="AE37" s="182">
        <f>SUM(J37:AC37)</f>
        <v>36</v>
      </c>
    </row>
    <row r="38" spans="1:32" ht="15" customHeight="1">
      <c r="A38" s="215" t="s">
        <v>203</v>
      </c>
      <c r="B38" s="216" t="s">
        <v>33</v>
      </c>
      <c r="C38" s="217"/>
      <c r="D38" s="474">
        <v>36</v>
      </c>
      <c r="E38" s="219"/>
      <c r="F38" s="364">
        <v>36</v>
      </c>
      <c r="G38" s="220"/>
      <c r="H38" s="219"/>
      <c r="I38" s="221"/>
      <c r="J38" s="259"/>
      <c r="K38" s="260"/>
      <c r="L38" s="260"/>
      <c r="M38" s="260"/>
      <c r="N38" s="261"/>
      <c r="O38" s="262"/>
      <c r="P38" s="424"/>
      <c r="Q38" s="220"/>
      <c r="R38" s="219"/>
      <c r="S38" s="219"/>
      <c r="T38" s="219"/>
      <c r="U38" s="362">
        <v>36</v>
      </c>
      <c r="V38" s="368"/>
      <c r="W38" s="426"/>
      <c r="X38" s="220"/>
      <c r="Y38" s="219"/>
      <c r="Z38" s="219"/>
      <c r="AA38" s="219"/>
      <c r="AB38" s="367"/>
      <c r="AC38" s="368"/>
      <c r="AD38" s="442"/>
      <c r="AE38" s="182">
        <f>SUM(J38:AC38)</f>
        <v>36</v>
      </c>
    </row>
    <row r="39" spans="1:32" ht="41.25" customHeight="1">
      <c r="A39" s="241" t="s">
        <v>54</v>
      </c>
      <c r="B39" s="242" t="s">
        <v>188</v>
      </c>
      <c r="C39" s="374" t="s">
        <v>269</v>
      </c>
      <c r="D39" s="229">
        <v>689</v>
      </c>
      <c r="E39" s="230">
        <f>E40+E41+E42+E43+E44+E45</f>
        <v>206</v>
      </c>
      <c r="F39" s="364">
        <v>180</v>
      </c>
      <c r="G39" s="231">
        <v>296</v>
      </c>
      <c r="H39" s="230">
        <v>296</v>
      </c>
      <c r="I39" s="232">
        <f>I40+I41+I42+I43+I44+I45</f>
        <v>0</v>
      </c>
      <c r="J39" s="233">
        <f>J40+J41+J42+J43+J44+J45</f>
        <v>0</v>
      </c>
      <c r="K39" s="230">
        <f>K40+K41+K42+K43+K44+K45</f>
        <v>0</v>
      </c>
      <c r="L39" s="230"/>
      <c r="M39" s="230">
        <f>M40+M41+M42+M43+M44+M45</f>
        <v>0</v>
      </c>
      <c r="N39" s="234">
        <f>N40+N41+N42+N43+N44+N45</f>
        <v>0</v>
      </c>
      <c r="O39" s="243"/>
      <c r="P39" s="425"/>
      <c r="Q39" s="231">
        <f>Q40+Q41+Q42+Q43+Q44+Q45</f>
        <v>0</v>
      </c>
      <c r="R39" s="230"/>
      <c r="S39" s="230"/>
      <c r="T39" s="230">
        <f>T40+T41+T42+T43+T44+T45</f>
        <v>0</v>
      </c>
      <c r="U39" s="234">
        <f>U40+U41+U42+U43+U44+U45</f>
        <v>0</v>
      </c>
      <c r="V39" s="234">
        <f>V40+V41+V42+V43+V44+V45</f>
        <v>0</v>
      </c>
      <c r="W39" s="425"/>
      <c r="X39" s="231">
        <f>X40+X41+X42+X43+X44+X45</f>
        <v>40</v>
      </c>
      <c r="Y39" s="230"/>
      <c r="Z39" s="230"/>
      <c r="AA39" s="230">
        <f>AA40+AA41+AA42+AA43+AA44+AA45</f>
        <v>68</v>
      </c>
      <c r="AB39" s="230">
        <f>AB40+AB41+AB42+AB43+AB44+AB45</f>
        <v>72</v>
      </c>
      <c r="AC39" s="234"/>
      <c r="AD39" s="229"/>
      <c r="AE39" s="182"/>
    </row>
    <row r="40" spans="1:32" ht="27.75" customHeight="1">
      <c r="A40" s="174" t="s">
        <v>55</v>
      </c>
      <c r="B40" s="214" t="s">
        <v>189</v>
      </c>
      <c r="C40" s="226"/>
      <c r="D40" s="83">
        <v>179</v>
      </c>
      <c r="E40" s="42">
        <v>60</v>
      </c>
      <c r="F40" s="364">
        <v>33</v>
      </c>
      <c r="G40" s="84">
        <v>86</v>
      </c>
      <c r="H40" s="85">
        <v>83</v>
      </c>
      <c r="I40" s="86"/>
      <c r="J40" s="87"/>
      <c r="K40" s="85"/>
      <c r="L40" s="85"/>
      <c r="M40" s="85"/>
      <c r="N40" s="88"/>
      <c r="O40" s="89"/>
      <c r="P40" s="308"/>
      <c r="Q40" s="84"/>
      <c r="R40" s="85"/>
      <c r="S40" s="85"/>
      <c r="T40" s="85"/>
      <c r="U40" s="88"/>
      <c r="V40" s="88"/>
      <c r="W40" s="308"/>
      <c r="X40" s="84">
        <v>12</v>
      </c>
      <c r="Y40" s="85"/>
      <c r="Z40" s="85"/>
      <c r="AA40" s="85">
        <v>21</v>
      </c>
      <c r="AB40" s="85"/>
      <c r="AC40" s="88"/>
      <c r="AD40" s="83">
        <f t="shared" ref="AD40:AD45" si="4">SUM(X40:AC40)</f>
        <v>33</v>
      </c>
      <c r="AE40" s="182">
        <f t="shared" ref="AE40:AE45" si="5">SUM(X40:AC40)</f>
        <v>33</v>
      </c>
    </row>
    <row r="41" spans="1:32" ht="25.5">
      <c r="A41" s="174" t="s">
        <v>196</v>
      </c>
      <c r="B41" s="214" t="s">
        <v>190</v>
      </c>
      <c r="C41" s="226"/>
      <c r="D41" s="83">
        <v>179</v>
      </c>
      <c r="E41" s="42">
        <v>60</v>
      </c>
      <c r="F41" s="364">
        <v>33</v>
      </c>
      <c r="G41" s="84">
        <v>86</v>
      </c>
      <c r="H41" s="85">
        <v>83</v>
      </c>
      <c r="I41" s="86"/>
      <c r="J41" s="87"/>
      <c r="K41" s="85"/>
      <c r="L41" s="85"/>
      <c r="M41" s="85"/>
      <c r="N41" s="88"/>
      <c r="O41" s="89"/>
      <c r="P41" s="308"/>
      <c r="Q41" s="84"/>
      <c r="R41" s="85"/>
      <c r="S41" s="85"/>
      <c r="T41" s="85"/>
      <c r="U41" s="88"/>
      <c r="V41" s="88"/>
      <c r="W41" s="308"/>
      <c r="X41" s="84">
        <v>12</v>
      </c>
      <c r="Y41" s="85"/>
      <c r="Z41" s="85"/>
      <c r="AA41" s="85">
        <v>21</v>
      </c>
      <c r="AB41" s="85"/>
      <c r="AC41" s="88"/>
      <c r="AD41" s="83">
        <f t="shared" si="4"/>
        <v>33</v>
      </c>
      <c r="AE41" s="182">
        <f t="shared" si="5"/>
        <v>33</v>
      </c>
    </row>
    <row r="42" spans="1:32" ht="19.5" customHeight="1">
      <c r="A42" s="215" t="s">
        <v>197</v>
      </c>
      <c r="B42" s="225" t="s">
        <v>191</v>
      </c>
      <c r="C42" s="226"/>
      <c r="D42" s="83">
        <v>184</v>
      </c>
      <c r="E42" s="42">
        <v>61</v>
      </c>
      <c r="F42" s="364">
        <v>32</v>
      </c>
      <c r="G42" s="84">
        <v>91</v>
      </c>
      <c r="H42" s="85">
        <v>90</v>
      </c>
      <c r="I42" s="221"/>
      <c r="J42" s="222"/>
      <c r="K42" s="219"/>
      <c r="L42" s="219"/>
      <c r="M42" s="219"/>
      <c r="N42" s="223"/>
      <c r="O42" s="224"/>
      <c r="P42" s="423"/>
      <c r="Q42" s="220"/>
      <c r="R42" s="219"/>
      <c r="S42" s="219"/>
      <c r="T42" s="219"/>
      <c r="U42" s="223"/>
      <c r="V42" s="223"/>
      <c r="W42" s="423"/>
      <c r="X42" s="220">
        <v>12</v>
      </c>
      <c r="Y42" s="219"/>
      <c r="Z42" s="219"/>
      <c r="AA42" s="219">
        <v>20</v>
      </c>
      <c r="AB42" s="219"/>
      <c r="AC42" s="223"/>
      <c r="AD42" s="218">
        <f t="shared" si="4"/>
        <v>32</v>
      </c>
      <c r="AE42" s="182">
        <f t="shared" si="5"/>
        <v>32</v>
      </c>
    </row>
    <row r="43" spans="1:32" ht="20.25" customHeight="1">
      <c r="A43" s="213" t="s">
        <v>198</v>
      </c>
      <c r="B43" s="210" t="s">
        <v>192</v>
      </c>
      <c r="C43" s="155"/>
      <c r="D43" s="41">
        <v>75</v>
      </c>
      <c r="E43" s="42">
        <v>25</v>
      </c>
      <c r="F43" s="364">
        <v>10</v>
      </c>
      <c r="G43" s="43">
        <v>40</v>
      </c>
      <c r="H43" s="42">
        <v>30</v>
      </c>
      <c r="I43" s="56"/>
      <c r="J43" s="45"/>
      <c r="K43" s="42"/>
      <c r="L43" s="42"/>
      <c r="M43" s="43"/>
      <c r="N43" s="42"/>
      <c r="O43" s="46"/>
      <c r="P43" s="47"/>
      <c r="Q43" s="43"/>
      <c r="R43" s="42"/>
      <c r="S43" s="42"/>
      <c r="T43" s="42"/>
      <c r="U43" s="44"/>
      <c r="V43" s="44"/>
      <c r="W43" s="47"/>
      <c r="X43" s="43">
        <v>4</v>
      </c>
      <c r="Y43" s="42"/>
      <c r="Z43" s="42"/>
      <c r="AA43" s="42">
        <v>6</v>
      </c>
      <c r="AB43" s="42"/>
      <c r="AC43" s="44"/>
      <c r="AD43" s="41">
        <f t="shared" si="4"/>
        <v>10</v>
      </c>
      <c r="AE43" s="182">
        <f t="shared" si="5"/>
        <v>10</v>
      </c>
    </row>
    <row r="44" spans="1:32" ht="18.75" customHeight="1">
      <c r="A44" s="213" t="s">
        <v>205</v>
      </c>
      <c r="B44" s="210" t="s">
        <v>31</v>
      </c>
      <c r="C44" s="155"/>
      <c r="D44" s="41">
        <v>36</v>
      </c>
      <c r="E44" s="42"/>
      <c r="F44" s="364">
        <v>36</v>
      </c>
      <c r="G44" s="43"/>
      <c r="H44" s="42"/>
      <c r="I44" s="56"/>
      <c r="J44" s="45"/>
      <c r="K44" s="42"/>
      <c r="L44" s="42"/>
      <c r="M44" s="43"/>
      <c r="N44" s="42"/>
      <c r="O44" s="46"/>
      <c r="P44" s="47"/>
      <c r="Q44" s="43"/>
      <c r="R44" s="42"/>
      <c r="S44" s="42"/>
      <c r="T44" s="42"/>
      <c r="U44" s="366"/>
      <c r="V44" s="366"/>
      <c r="W44" s="434"/>
      <c r="X44" s="43"/>
      <c r="Y44" s="42"/>
      <c r="Z44" s="42"/>
      <c r="AA44" s="42"/>
      <c r="AB44" s="362">
        <v>36</v>
      </c>
      <c r="AC44" s="44"/>
      <c r="AD44" s="41">
        <f t="shared" si="4"/>
        <v>36</v>
      </c>
      <c r="AE44" s="182">
        <f t="shared" si="5"/>
        <v>36</v>
      </c>
    </row>
    <row r="45" spans="1:32" ht="19.5" customHeight="1">
      <c r="A45" s="213" t="s">
        <v>204</v>
      </c>
      <c r="B45" s="210" t="s">
        <v>33</v>
      </c>
      <c r="C45" s="155"/>
      <c r="D45" s="474">
        <v>36</v>
      </c>
      <c r="E45" s="42"/>
      <c r="F45" s="364">
        <v>36</v>
      </c>
      <c r="G45" s="43"/>
      <c r="H45" s="42"/>
      <c r="I45" s="56"/>
      <c r="J45" s="45"/>
      <c r="K45" s="42"/>
      <c r="L45" s="42"/>
      <c r="M45" s="43"/>
      <c r="N45" s="42"/>
      <c r="O45" s="46"/>
      <c r="P45" s="47"/>
      <c r="Q45" s="43"/>
      <c r="R45" s="42"/>
      <c r="S45" s="42"/>
      <c r="T45" s="42"/>
      <c r="U45" s="366"/>
      <c r="V45" s="366"/>
      <c r="W45" s="434"/>
      <c r="X45" s="43"/>
      <c r="Y45" s="42"/>
      <c r="Z45" s="42"/>
      <c r="AA45" s="42"/>
      <c r="AB45" s="362">
        <v>36</v>
      </c>
      <c r="AC45" s="368"/>
      <c r="AD45" s="442">
        <f t="shared" si="4"/>
        <v>36</v>
      </c>
      <c r="AE45" s="182">
        <f t="shared" si="5"/>
        <v>36</v>
      </c>
    </row>
    <row r="46" spans="1:32" ht="27.75" customHeight="1">
      <c r="A46" s="227" t="s">
        <v>56</v>
      </c>
      <c r="B46" s="228" t="s">
        <v>90</v>
      </c>
      <c r="C46" s="375" t="s">
        <v>268</v>
      </c>
      <c r="D46" s="229">
        <v>267</v>
      </c>
      <c r="E46" s="230">
        <f>SUM(E47:E48)</f>
        <v>65</v>
      </c>
      <c r="F46" s="364">
        <v>102</v>
      </c>
      <c r="G46" s="231">
        <v>73</v>
      </c>
      <c r="H46" s="230">
        <v>73</v>
      </c>
      <c r="I46" s="232">
        <f>I47+I48+I49+I50</f>
        <v>0</v>
      </c>
      <c r="J46" s="233">
        <f>J47+J48+J49+J50</f>
        <v>30</v>
      </c>
      <c r="K46" s="230">
        <f>K47+K48+K49+K50</f>
        <v>72</v>
      </c>
      <c r="L46" s="230"/>
      <c r="M46" s="231">
        <f>M47+M48+M49+M50</f>
        <v>0</v>
      </c>
      <c r="N46" s="230">
        <f>N47+N48+N49+N50</f>
        <v>0</v>
      </c>
      <c r="O46" s="243"/>
      <c r="P46" s="425"/>
      <c r="Q46" s="231">
        <f>Q47+Q48+Q49+Q50</f>
        <v>0</v>
      </c>
      <c r="R46" s="230"/>
      <c r="S46" s="230"/>
      <c r="T46" s="230">
        <f>T47+T48+T49+T50</f>
        <v>0</v>
      </c>
      <c r="U46" s="234">
        <f>U47+U48+U49+U50</f>
        <v>0</v>
      </c>
      <c r="V46" s="234">
        <f>V47+V48+V49+V50</f>
        <v>0</v>
      </c>
      <c r="W46" s="425"/>
      <c r="X46" s="231">
        <f>X47+X48+X49+X50</f>
        <v>0</v>
      </c>
      <c r="Y46" s="230"/>
      <c r="Z46" s="230"/>
      <c r="AA46" s="230">
        <f>AA47+AA48+AA49+AA50</f>
        <v>0</v>
      </c>
      <c r="AB46" s="230">
        <f>AB47+AB48+AB49+AB50</f>
        <v>0</v>
      </c>
      <c r="AC46" s="234"/>
      <c r="AD46" s="229"/>
      <c r="AE46" s="182"/>
    </row>
    <row r="47" spans="1:32" ht="15.75" customHeight="1">
      <c r="A47" s="255" t="s">
        <v>157</v>
      </c>
      <c r="B47" s="256" t="s">
        <v>159</v>
      </c>
      <c r="C47" s="257"/>
      <c r="D47" s="218">
        <v>117</v>
      </c>
      <c r="E47" s="219">
        <v>39</v>
      </c>
      <c r="F47" s="364">
        <v>17</v>
      </c>
      <c r="G47" s="220">
        <v>61</v>
      </c>
      <c r="H47" s="219">
        <v>43</v>
      </c>
      <c r="I47" s="221"/>
      <c r="J47" s="222">
        <v>17</v>
      </c>
      <c r="K47" s="219"/>
      <c r="L47" s="219"/>
      <c r="M47" s="220"/>
      <c r="N47" s="223"/>
      <c r="O47" s="224"/>
      <c r="P47" s="423">
        <f>SUM(J47:O47)</f>
        <v>17</v>
      </c>
      <c r="Q47" s="220"/>
      <c r="R47" s="219"/>
      <c r="S47" s="219"/>
      <c r="T47" s="219"/>
      <c r="U47" s="223"/>
      <c r="V47" s="223"/>
      <c r="W47" s="423"/>
      <c r="X47" s="220"/>
      <c r="Y47" s="219"/>
      <c r="Z47" s="219"/>
      <c r="AA47" s="219"/>
      <c r="AB47" s="219"/>
      <c r="AC47" s="223"/>
      <c r="AD47" s="218"/>
      <c r="AE47" s="182">
        <v>17</v>
      </c>
    </row>
    <row r="48" spans="1:32" ht="27.75" customHeight="1">
      <c r="A48" s="255" t="s">
        <v>160</v>
      </c>
      <c r="B48" s="256" t="s">
        <v>189</v>
      </c>
      <c r="C48" s="257"/>
      <c r="D48" s="218">
        <v>78</v>
      </c>
      <c r="E48" s="219">
        <v>26</v>
      </c>
      <c r="F48" s="364">
        <v>13</v>
      </c>
      <c r="G48" s="220">
        <v>39</v>
      </c>
      <c r="H48" s="219">
        <v>30</v>
      </c>
      <c r="I48" s="221"/>
      <c r="J48" s="222">
        <v>13</v>
      </c>
      <c r="K48" s="219"/>
      <c r="L48" s="219"/>
      <c r="M48" s="220"/>
      <c r="N48" s="223"/>
      <c r="O48" s="224"/>
      <c r="P48" s="423">
        <f>SUM(J48:O48)</f>
        <v>13</v>
      </c>
      <c r="Q48" s="220"/>
      <c r="R48" s="219"/>
      <c r="S48" s="219"/>
      <c r="T48" s="219"/>
      <c r="U48" s="223"/>
      <c r="V48" s="223"/>
      <c r="W48" s="423"/>
      <c r="X48" s="220"/>
      <c r="Y48" s="219"/>
      <c r="Z48" s="219"/>
      <c r="AA48" s="219"/>
      <c r="AB48" s="219"/>
      <c r="AC48" s="223"/>
      <c r="AD48" s="218"/>
      <c r="AE48" s="182">
        <v>13</v>
      </c>
    </row>
    <row r="49" spans="1:37">
      <c r="A49" s="213" t="s">
        <v>206</v>
      </c>
      <c r="B49" s="210" t="s">
        <v>31</v>
      </c>
      <c r="C49" s="47"/>
      <c r="D49" s="474">
        <v>36</v>
      </c>
      <c r="E49" s="42"/>
      <c r="F49" s="364">
        <v>36</v>
      </c>
      <c r="G49" s="43"/>
      <c r="H49" s="42"/>
      <c r="I49" s="56"/>
      <c r="J49" s="45"/>
      <c r="K49" s="362">
        <v>36</v>
      </c>
      <c r="L49" s="42"/>
      <c r="M49" s="42"/>
      <c r="N49" s="368"/>
      <c r="O49" s="46"/>
      <c r="P49" s="47"/>
      <c r="Q49" s="43"/>
      <c r="R49" s="42"/>
      <c r="S49" s="42"/>
      <c r="T49" s="42"/>
      <c r="U49" s="44"/>
      <c r="V49" s="44"/>
      <c r="W49" s="47"/>
      <c r="X49" s="43"/>
      <c r="Y49" s="42"/>
      <c r="Z49" s="42"/>
      <c r="AA49" s="42"/>
      <c r="AB49" s="42"/>
      <c r="AC49" s="44"/>
      <c r="AD49" s="41"/>
      <c r="AE49" s="182">
        <f>SUM(J49:AC49)</f>
        <v>36</v>
      </c>
    </row>
    <row r="50" spans="1:37">
      <c r="A50" s="213" t="s">
        <v>57</v>
      </c>
      <c r="B50" s="210" t="s">
        <v>33</v>
      </c>
      <c r="C50" s="47"/>
      <c r="D50" s="474">
        <v>36</v>
      </c>
      <c r="E50" s="42"/>
      <c r="F50" s="364">
        <v>36</v>
      </c>
      <c r="G50" s="43"/>
      <c r="H50" s="42"/>
      <c r="I50" s="56"/>
      <c r="J50" s="45"/>
      <c r="K50" s="362">
        <v>36</v>
      </c>
      <c r="L50" s="42"/>
      <c r="M50" s="42"/>
      <c r="N50" s="368"/>
      <c r="O50" s="372"/>
      <c r="P50" s="426"/>
      <c r="Q50" s="43"/>
      <c r="R50" s="42"/>
      <c r="S50" s="42"/>
      <c r="T50" s="42"/>
      <c r="U50" s="44"/>
      <c r="V50" s="44"/>
      <c r="W50" s="47"/>
      <c r="X50" s="43"/>
      <c r="Y50" s="42"/>
      <c r="Z50" s="42"/>
      <c r="AA50" s="42"/>
      <c r="AB50" s="42"/>
      <c r="AC50" s="44"/>
      <c r="AD50" s="41"/>
      <c r="AE50" s="182">
        <f>SUM(J50:AC50)</f>
        <v>36</v>
      </c>
    </row>
    <row r="51" spans="1:37" ht="12.75" customHeight="1">
      <c r="A51" s="744" t="s">
        <v>80</v>
      </c>
      <c r="B51" s="745"/>
      <c r="C51" s="748" t="s">
        <v>276</v>
      </c>
      <c r="D51" s="313">
        <f>D19+D15+D10</f>
        <v>3400</v>
      </c>
      <c r="E51" s="91">
        <f>E19+E15+E10</f>
        <v>1132</v>
      </c>
      <c r="F51" s="364">
        <f t="shared" ref="F51:K51" si="6">F19+F15+F10</f>
        <v>696</v>
      </c>
      <c r="G51" s="92">
        <f>G19+G15+G10</f>
        <v>1754</v>
      </c>
      <c r="H51" s="92">
        <v>1323</v>
      </c>
      <c r="I51" s="93">
        <f t="shared" si="6"/>
        <v>20</v>
      </c>
      <c r="J51" s="90">
        <f t="shared" si="6"/>
        <v>80</v>
      </c>
      <c r="K51" s="91">
        <f t="shared" si="6"/>
        <v>72</v>
      </c>
      <c r="L51" s="91">
        <f>L19</f>
        <v>0</v>
      </c>
      <c r="M51" s="91">
        <f>M19+M15+M10</f>
        <v>80</v>
      </c>
      <c r="N51" s="91">
        <f>N19+N15+N10</f>
        <v>0</v>
      </c>
      <c r="O51" s="461">
        <f>O19</f>
        <v>0</v>
      </c>
      <c r="P51" s="427">
        <f>SUM(J51:O51)</f>
        <v>232</v>
      </c>
      <c r="Q51" s="93">
        <f>Q19+Q15+Q10</f>
        <v>80</v>
      </c>
      <c r="R51" s="91">
        <f>R19</f>
        <v>0</v>
      </c>
      <c r="S51" s="91">
        <f>S19</f>
        <v>0</v>
      </c>
      <c r="T51" s="91">
        <f>T19+T15+T10</f>
        <v>80</v>
      </c>
      <c r="U51" s="91">
        <f>U19+U15+U10</f>
        <v>72</v>
      </c>
      <c r="V51" s="272">
        <f>V19+V15+V10</f>
        <v>0</v>
      </c>
      <c r="W51" s="427">
        <f>SUM(Q51:V51)</f>
        <v>232</v>
      </c>
      <c r="X51" s="93">
        <v>80</v>
      </c>
      <c r="Y51" s="91">
        <v>0</v>
      </c>
      <c r="Z51" s="91">
        <v>0</v>
      </c>
      <c r="AA51" s="91">
        <v>80</v>
      </c>
      <c r="AB51" s="91">
        <f>AB19+AB15+AB10</f>
        <v>72</v>
      </c>
      <c r="AC51" s="272"/>
      <c r="AD51" s="90">
        <f>SUM(X51:AC51)</f>
        <v>232</v>
      </c>
      <c r="AE51" s="446">
        <f>P51+W51+AD51</f>
        <v>696</v>
      </c>
    </row>
    <row r="52" spans="1:37" ht="12.75" customHeight="1">
      <c r="A52" s="746"/>
      <c r="B52" s="747"/>
      <c r="C52" s="749"/>
      <c r="D52" s="90"/>
      <c r="E52" s="91"/>
      <c r="F52" s="92"/>
      <c r="G52" s="92"/>
      <c r="H52" s="91"/>
      <c r="I52" s="93"/>
      <c r="J52" s="700">
        <f>J51+K51</f>
        <v>152</v>
      </c>
      <c r="K52" s="677"/>
      <c r="L52" s="688"/>
      <c r="M52" s="676">
        <f>M51+N51</f>
        <v>80</v>
      </c>
      <c r="N52" s="677"/>
      <c r="O52" s="696"/>
      <c r="P52" s="427"/>
      <c r="Q52" s="677">
        <f>Q51+R51</f>
        <v>80</v>
      </c>
      <c r="R52" s="677"/>
      <c r="S52" s="688"/>
      <c r="T52" s="676">
        <f>T51+U51</f>
        <v>152</v>
      </c>
      <c r="U52" s="677"/>
      <c r="V52" s="677"/>
      <c r="W52" s="427"/>
      <c r="X52" s="677">
        <f>X51+Y51</f>
        <v>80</v>
      </c>
      <c r="Y52" s="677"/>
      <c r="Z52" s="688"/>
      <c r="AA52" s="689">
        <f>AA51+AB51</f>
        <v>152</v>
      </c>
      <c r="AB52" s="689"/>
      <c r="AC52" s="676"/>
      <c r="AD52" s="427"/>
      <c r="AE52" s="182">
        <f>AA52+X52+T52+Q52+M52+J52</f>
        <v>696</v>
      </c>
    </row>
    <row r="53" spans="1:37" ht="15">
      <c r="A53" s="11" t="s">
        <v>58</v>
      </c>
      <c r="B53" s="94" t="s">
        <v>59</v>
      </c>
      <c r="C53" s="95"/>
      <c r="D53" s="727"/>
      <c r="E53" s="728"/>
      <c r="F53" s="728"/>
      <c r="G53" s="728"/>
      <c r="H53" s="728"/>
      <c r="I53" s="728"/>
      <c r="J53" s="729"/>
      <c r="K53" s="729"/>
      <c r="L53" s="729"/>
      <c r="M53" s="729"/>
      <c r="N53" s="729"/>
      <c r="O53" s="729"/>
      <c r="P53" s="729"/>
      <c r="Q53" s="728"/>
      <c r="R53" s="728"/>
      <c r="S53" s="728"/>
      <c r="T53" s="728"/>
      <c r="U53" s="728"/>
      <c r="V53" s="728"/>
      <c r="W53" s="729"/>
      <c r="X53" s="728"/>
      <c r="Y53" s="728"/>
      <c r="Z53" s="728"/>
      <c r="AA53" s="728"/>
      <c r="AB53" s="730"/>
      <c r="AC53" s="280"/>
      <c r="AD53" s="438"/>
      <c r="AE53" s="447" t="s">
        <v>91</v>
      </c>
    </row>
    <row r="54" spans="1:37" ht="15.75" thickBot="1">
      <c r="A54" s="96" t="s">
        <v>92</v>
      </c>
      <c r="B54" s="97" t="s">
        <v>78</v>
      </c>
      <c r="C54" s="377"/>
      <c r="D54" s="731"/>
      <c r="E54" s="732"/>
      <c r="F54" s="732"/>
      <c r="G54" s="732"/>
      <c r="H54" s="732"/>
      <c r="I54" s="732"/>
      <c r="J54" s="732"/>
      <c r="K54" s="732"/>
      <c r="L54" s="732"/>
      <c r="M54" s="732"/>
      <c r="N54" s="732"/>
      <c r="O54" s="732"/>
      <c r="P54" s="732"/>
      <c r="Q54" s="732"/>
      <c r="R54" s="732"/>
      <c r="S54" s="732"/>
      <c r="T54" s="732"/>
      <c r="U54" s="732"/>
      <c r="V54" s="732"/>
      <c r="W54" s="732"/>
      <c r="X54" s="732"/>
      <c r="Y54" s="732"/>
      <c r="Z54" s="732"/>
      <c r="AA54" s="732"/>
      <c r="AB54" s="733"/>
      <c r="AC54" s="448"/>
      <c r="AD54" s="453"/>
      <c r="AE54" s="452" t="s">
        <v>93</v>
      </c>
    </row>
    <row r="55" spans="1:37" ht="27" customHeight="1">
      <c r="A55" s="711" t="s">
        <v>221</v>
      </c>
      <c r="B55" s="712"/>
      <c r="C55" s="712"/>
      <c r="D55" s="713"/>
      <c r="E55" s="713"/>
      <c r="F55" s="523" t="s">
        <v>80</v>
      </c>
      <c r="G55" s="404"/>
      <c r="H55" s="701" t="s">
        <v>126</v>
      </c>
      <c r="I55" s="702"/>
      <c r="J55" s="658">
        <v>80</v>
      </c>
      <c r="K55" s="654"/>
      <c r="L55" s="655"/>
      <c r="M55" s="653">
        <v>80</v>
      </c>
      <c r="N55" s="654"/>
      <c r="O55" s="655"/>
      <c r="P55" s="449">
        <f>SUM(J55:O55)</f>
        <v>160</v>
      </c>
      <c r="Q55" s="734">
        <v>80</v>
      </c>
      <c r="R55" s="648"/>
      <c r="S55" s="649"/>
      <c r="T55" s="678">
        <v>80</v>
      </c>
      <c r="U55" s="648"/>
      <c r="V55" s="648"/>
      <c r="W55" s="450">
        <f>SUM(Q55:V55)</f>
        <v>160</v>
      </c>
      <c r="X55" s="648">
        <v>80</v>
      </c>
      <c r="Y55" s="648"/>
      <c r="Z55" s="649"/>
      <c r="AA55" s="637">
        <v>80</v>
      </c>
      <c r="AB55" s="638"/>
      <c r="AC55" s="638"/>
      <c r="AD55" s="455">
        <v>160</v>
      </c>
      <c r="AE55" s="182"/>
    </row>
    <row r="56" spans="1:37" ht="27" customHeight="1">
      <c r="A56" s="714"/>
      <c r="B56" s="713"/>
      <c r="C56" s="713"/>
      <c r="D56" s="713"/>
      <c r="E56" s="713"/>
      <c r="F56" s="717"/>
      <c r="G56" s="307"/>
      <c r="H56" s="724" t="s">
        <v>127</v>
      </c>
      <c r="I56" s="725"/>
      <c r="J56" s="659">
        <v>36</v>
      </c>
      <c r="K56" s="660"/>
      <c r="L56" s="661"/>
      <c r="M56" s="639"/>
      <c r="N56" s="640"/>
      <c r="O56" s="656"/>
      <c r="P56" s="83">
        <v>1</v>
      </c>
      <c r="Q56" s="643"/>
      <c r="R56" s="644"/>
      <c r="S56" s="645"/>
      <c r="T56" s="664">
        <v>36</v>
      </c>
      <c r="U56" s="644"/>
      <c r="V56" s="644"/>
      <c r="W56" s="308">
        <v>1</v>
      </c>
      <c r="X56" s="644"/>
      <c r="Y56" s="644"/>
      <c r="Z56" s="645"/>
      <c r="AA56" s="554">
        <v>36</v>
      </c>
      <c r="AB56" s="555"/>
      <c r="AC56" s="555"/>
      <c r="AD56" s="47">
        <v>1</v>
      </c>
      <c r="AE56" s="47">
        <v>3</v>
      </c>
    </row>
    <row r="57" spans="1:37" ht="27" customHeight="1">
      <c r="A57" s="714"/>
      <c r="B57" s="713"/>
      <c r="C57" s="713"/>
      <c r="D57" s="713"/>
      <c r="E57" s="713"/>
      <c r="F57" s="717"/>
      <c r="G57" s="307"/>
      <c r="H57" s="724" t="s">
        <v>222</v>
      </c>
      <c r="I57" s="725"/>
      <c r="J57" s="659">
        <v>36</v>
      </c>
      <c r="K57" s="660"/>
      <c r="L57" s="661"/>
      <c r="M57" s="639"/>
      <c r="N57" s="640"/>
      <c r="O57" s="656"/>
      <c r="P57" s="83">
        <v>1</v>
      </c>
      <c r="Q57" s="643"/>
      <c r="R57" s="644"/>
      <c r="S57" s="645"/>
      <c r="T57" s="664">
        <v>36</v>
      </c>
      <c r="U57" s="644"/>
      <c r="V57" s="644"/>
      <c r="W57" s="308">
        <v>1</v>
      </c>
      <c r="X57" s="644"/>
      <c r="Y57" s="644"/>
      <c r="Z57" s="645"/>
      <c r="AA57" s="554">
        <v>36</v>
      </c>
      <c r="AB57" s="555"/>
      <c r="AC57" s="555"/>
      <c r="AD57" s="47">
        <v>1</v>
      </c>
      <c r="AE57" s="47">
        <v>3</v>
      </c>
    </row>
    <row r="58" spans="1:37" ht="27" customHeight="1">
      <c r="A58" s="714"/>
      <c r="B58" s="713"/>
      <c r="C58" s="713"/>
      <c r="D58" s="713"/>
      <c r="E58" s="713"/>
      <c r="F58" s="717"/>
      <c r="G58" s="307"/>
      <c r="H58" s="724" t="s">
        <v>223</v>
      </c>
      <c r="I58" s="725"/>
      <c r="J58" s="662"/>
      <c r="K58" s="640"/>
      <c r="L58" s="656"/>
      <c r="M58" s="639"/>
      <c r="N58" s="640"/>
      <c r="O58" s="656"/>
      <c r="P58" s="83"/>
      <c r="Q58" s="643"/>
      <c r="R58" s="644"/>
      <c r="S58" s="645"/>
      <c r="T58" s="664"/>
      <c r="U58" s="644"/>
      <c r="V58" s="644"/>
      <c r="W58" s="308"/>
      <c r="X58" s="644"/>
      <c r="Y58" s="644"/>
      <c r="Z58" s="645"/>
      <c r="AA58" s="554">
        <v>144</v>
      </c>
      <c r="AB58" s="555"/>
      <c r="AC58" s="555"/>
      <c r="AD58" s="626" t="s">
        <v>224</v>
      </c>
      <c r="AE58" s="627"/>
    </row>
    <row r="59" spans="1:37" ht="27" customHeight="1">
      <c r="A59" s="714"/>
      <c r="B59" s="713"/>
      <c r="C59" s="713"/>
      <c r="D59" s="713"/>
      <c r="E59" s="713"/>
      <c r="F59" s="717"/>
      <c r="G59" s="307"/>
      <c r="H59" s="724" t="s">
        <v>225</v>
      </c>
      <c r="I59" s="725"/>
      <c r="J59" s="662">
        <v>1</v>
      </c>
      <c r="K59" s="640"/>
      <c r="L59" s="656"/>
      <c r="M59" s="639">
        <v>6</v>
      </c>
      <c r="N59" s="640"/>
      <c r="O59" s="656"/>
      <c r="P59" s="83">
        <f>SUM(J59:O59)</f>
        <v>7</v>
      </c>
      <c r="Q59" s="643">
        <v>3</v>
      </c>
      <c r="R59" s="644"/>
      <c r="S59" s="645"/>
      <c r="T59" s="664">
        <v>5</v>
      </c>
      <c r="U59" s="644"/>
      <c r="V59" s="644"/>
      <c r="W59" s="308">
        <f>SUM(Q59:V59)</f>
        <v>8</v>
      </c>
      <c r="X59" s="644">
        <v>4</v>
      </c>
      <c r="Y59" s="644"/>
      <c r="Z59" s="645"/>
      <c r="AA59" s="639">
        <v>3</v>
      </c>
      <c r="AB59" s="640"/>
      <c r="AC59" s="640"/>
      <c r="AD59" s="47">
        <v>7</v>
      </c>
      <c r="AE59" s="47">
        <v>22</v>
      </c>
    </row>
    <row r="60" spans="1:37" ht="27" customHeight="1">
      <c r="A60" s="714"/>
      <c r="B60" s="713"/>
      <c r="C60" s="713"/>
      <c r="D60" s="713"/>
      <c r="E60" s="713"/>
      <c r="F60" s="717"/>
      <c r="G60" s="307"/>
      <c r="H60" s="639" t="s">
        <v>128</v>
      </c>
      <c r="I60" s="627"/>
      <c r="J60" s="662">
        <v>1</v>
      </c>
      <c r="K60" s="640"/>
      <c r="L60" s="656"/>
      <c r="M60" s="639"/>
      <c r="N60" s="640"/>
      <c r="O60" s="656"/>
      <c r="P60" s="83">
        <v>1</v>
      </c>
      <c r="Q60" s="643">
        <v>1</v>
      </c>
      <c r="R60" s="644"/>
      <c r="S60" s="645"/>
      <c r="T60" s="664">
        <v>1</v>
      </c>
      <c r="U60" s="644"/>
      <c r="V60" s="644"/>
      <c r="W60" s="308">
        <v>2</v>
      </c>
      <c r="X60" s="643"/>
      <c r="Y60" s="644"/>
      <c r="Z60" s="645"/>
      <c r="AA60" s="639">
        <v>2</v>
      </c>
      <c r="AB60" s="640"/>
      <c r="AC60" s="640"/>
      <c r="AD60" s="47">
        <v>2</v>
      </c>
      <c r="AE60" s="47">
        <v>5</v>
      </c>
    </row>
    <row r="61" spans="1:37" ht="27" customHeight="1" thickBot="1">
      <c r="A61" s="714"/>
      <c r="B61" s="713"/>
      <c r="C61" s="713"/>
      <c r="D61" s="713"/>
      <c r="E61" s="713"/>
      <c r="F61" s="717"/>
      <c r="G61" s="307"/>
      <c r="H61" s="639" t="s">
        <v>226</v>
      </c>
      <c r="I61" s="627"/>
      <c r="J61" s="662"/>
      <c r="K61" s="640"/>
      <c r="L61" s="656"/>
      <c r="M61" s="639">
        <v>4</v>
      </c>
      <c r="N61" s="640"/>
      <c r="O61" s="656"/>
      <c r="P61" s="83"/>
      <c r="Q61" s="643">
        <v>2</v>
      </c>
      <c r="R61" s="644"/>
      <c r="S61" s="645"/>
      <c r="T61" s="664">
        <v>4</v>
      </c>
      <c r="U61" s="644"/>
      <c r="V61" s="644"/>
      <c r="W61" s="308"/>
      <c r="X61" s="643">
        <v>3</v>
      </c>
      <c r="Y61" s="644"/>
      <c r="Z61" s="645"/>
      <c r="AA61" s="554">
        <v>3</v>
      </c>
      <c r="AB61" s="555"/>
      <c r="AC61" s="555"/>
      <c r="AD61" s="47"/>
      <c r="AE61" s="155">
        <v>16</v>
      </c>
    </row>
    <row r="62" spans="1:37" ht="27" customHeight="1" thickBot="1">
      <c r="A62" s="715"/>
      <c r="B62" s="716"/>
      <c r="C62" s="716"/>
      <c r="D62" s="716"/>
      <c r="E62" s="716"/>
      <c r="F62" s="718"/>
      <c r="G62" s="309"/>
      <c r="H62" s="657"/>
      <c r="I62" s="726"/>
      <c r="J62" s="650"/>
      <c r="K62" s="651"/>
      <c r="L62" s="652"/>
      <c r="M62" s="657"/>
      <c r="N62" s="632"/>
      <c r="O62" s="633"/>
      <c r="P62" s="310"/>
      <c r="Q62" s="646"/>
      <c r="R62" s="642"/>
      <c r="S62" s="647"/>
      <c r="T62" s="641"/>
      <c r="U62" s="642"/>
      <c r="V62" s="642"/>
      <c r="W62" s="311"/>
      <c r="X62" s="631"/>
      <c r="Y62" s="632"/>
      <c r="Z62" s="633"/>
      <c r="AA62" s="641"/>
      <c r="AB62" s="642"/>
      <c r="AC62" s="642"/>
      <c r="AD62" s="454"/>
      <c r="AE62" s="312"/>
      <c r="AF62" s="451">
        <f>SUM(AE62,W55,P55)</f>
        <v>320</v>
      </c>
    </row>
    <row r="63" spans="1:37" ht="12.7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AF63" s="88"/>
      <c r="AG63" s="665"/>
      <c r="AH63" s="665"/>
      <c r="AI63" s="665"/>
      <c r="AJ63" s="99"/>
      <c r="AK63" s="99"/>
    </row>
    <row r="64" spans="1:37" ht="12.7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AF64" s="88"/>
      <c r="AG64" s="665"/>
      <c r="AH64" s="665"/>
      <c r="AI64" s="665"/>
      <c r="AJ64" s="99"/>
      <c r="AK64" s="99"/>
    </row>
    <row r="65" spans="1:37" ht="12.75" customHeight="1">
      <c r="A65" s="127"/>
      <c r="B65" s="98"/>
      <c r="C65" s="98"/>
      <c r="D65" s="98"/>
      <c r="E65" s="98"/>
      <c r="F65" s="98"/>
      <c r="G65" s="98"/>
      <c r="H65" s="98"/>
      <c r="I65" s="98"/>
      <c r="J65" s="25"/>
      <c r="K65" s="25"/>
      <c r="L65" s="25"/>
      <c r="M65" s="25"/>
      <c r="N65" s="25"/>
      <c r="O65" s="25"/>
      <c r="P65" s="25"/>
      <c r="AF65" s="88"/>
      <c r="AG65" s="665"/>
      <c r="AH65" s="665"/>
      <c r="AI65" s="665"/>
      <c r="AJ65" s="663"/>
      <c r="AK65" s="663"/>
    </row>
    <row r="66" spans="1:37">
      <c r="A66" s="140" t="s">
        <v>109</v>
      </c>
      <c r="B66" s="139" t="s">
        <v>293</v>
      </c>
      <c r="C66" s="98"/>
      <c r="D66" s="98"/>
      <c r="E66" s="98"/>
      <c r="F66" s="98"/>
      <c r="G66" s="98"/>
      <c r="H66" s="98"/>
      <c r="I66" s="98"/>
      <c r="J66" s="25"/>
      <c r="K66" s="25"/>
      <c r="L66" s="25"/>
      <c r="M66" s="25"/>
      <c r="N66" s="25"/>
      <c r="O66" s="25"/>
      <c r="P66" s="25"/>
      <c r="AF66" s="86"/>
      <c r="AG66" s="665"/>
      <c r="AH66" s="665"/>
      <c r="AI66" s="665"/>
      <c r="AJ66" s="99"/>
      <c r="AK66" s="99"/>
    </row>
    <row r="67" spans="1:37">
      <c r="A67" s="141" t="s">
        <v>108</v>
      </c>
      <c r="B67" s="1"/>
      <c r="C67" s="1"/>
      <c r="D67" s="1"/>
      <c r="E67" s="1"/>
      <c r="F67" s="1"/>
      <c r="G67" s="1"/>
      <c r="H67" s="1"/>
      <c r="I67" s="1"/>
      <c r="J67" s="1"/>
      <c r="K67" s="1"/>
      <c r="O67" s="99"/>
      <c r="P67" s="99"/>
      <c r="AF67" s="88"/>
      <c r="AG67" s="665"/>
      <c r="AH67" s="665"/>
      <c r="AI67" s="665"/>
      <c r="AJ67" s="99"/>
      <c r="AK67" s="99"/>
    </row>
    <row r="68" spans="1:37" ht="13.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O68" s="99"/>
      <c r="P68" s="99"/>
      <c r="AF68" s="88"/>
      <c r="AG68" s="665"/>
      <c r="AH68" s="665"/>
      <c r="AI68" s="665"/>
      <c r="AJ68" s="99"/>
      <c r="AK68" s="99"/>
    </row>
    <row r="69" spans="1:37" ht="13.5" thickBot="1">
      <c r="A69" s="100"/>
      <c r="B69" s="9"/>
      <c r="C69" s="9"/>
      <c r="D69" s="9"/>
      <c r="E69" s="9"/>
      <c r="F69" s="9"/>
      <c r="G69" s="9"/>
      <c r="H69" s="1"/>
      <c r="I69" s="1"/>
      <c r="J69" s="1"/>
      <c r="K69" s="1"/>
      <c r="O69" s="99"/>
      <c r="P69" s="99"/>
      <c r="AF69" s="406"/>
      <c r="AG69" s="663"/>
      <c r="AH69" s="663"/>
      <c r="AI69" s="663"/>
      <c r="AJ69" s="99"/>
      <c r="AK69" s="99"/>
    </row>
    <row r="70" spans="1:37">
      <c r="A70" s="139"/>
      <c r="B70" s="101"/>
      <c r="C70" s="9"/>
      <c r="D70" s="9"/>
      <c r="E70" s="9"/>
      <c r="F70" s="9"/>
      <c r="G70" s="9"/>
      <c r="H70" s="1"/>
      <c r="I70" s="1"/>
      <c r="J70" s="1"/>
      <c r="K70" s="1"/>
      <c r="O70" s="99"/>
      <c r="P70" s="99"/>
    </row>
    <row r="71" spans="1:37">
      <c r="A71" s="142" t="s">
        <v>94</v>
      </c>
      <c r="B71" s="9"/>
      <c r="C71" s="101"/>
      <c r="D71" s="9"/>
      <c r="G71" s="9"/>
      <c r="H71" s="1"/>
      <c r="I71" s="1"/>
      <c r="J71" s="1"/>
      <c r="K71" s="1"/>
      <c r="O71" s="99"/>
      <c r="P71" s="99"/>
      <c r="Q71" s="98"/>
      <c r="R71" s="98"/>
      <c r="S71" s="98"/>
      <c r="T71" s="98"/>
      <c r="U71" s="98"/>
      <c r="V71" s="98"/>
      <c r="W71" s="98"/>
    </row>
    <row r="72" spans="1:37" ht="13.5" thickBot="1">
      <c r="A72" s="98"/>
      <c r="B72" s="102"/>
      <c r="C72" s="102"/>
      <c r="D72" s="102"/>
      <c r="E72" s="102"/>
      <c r="F72" s="102"/>
      <c r="G72" s="102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</row>
    <row r="73" spans="1:37">
      <c r="A73" s="25"/>
      <c r="B73" s="774" t="s">
        <v>95</v>
      </c>
      <c r="C73" s="774"/>
      <c r="D73" s="775">
        <v>1380</v>
      </c>
      <c r="E73" s="776"/>
      <c r="F73" s="776"/>
      <c r="G73" s="777"/>
      <c r="H73" s="365">
        <v>1488</v>
      </c>
      <c r="I73" s="25"/>
      <c r="J73" s="25"/>
      <c r="K73" s="25"/>
      <c r="L73" s="25"/>
      <c r="M73" s="25"/>
      <c r="N73" s="25"/>
      <c r="O73" s="25"/>
      <c r="P73" s="25"/>
    </row>
    <row r="74" spans="1:37">
      <c r="A74" s="25"/>
      <c r="B74" s="703" t="s">
        <v>96</v>
      </c>
      <c r="C74" s="703"/>
      <c r="D74" s="768">
        <v>480</v>
      </c>
      <c r="E74" s="769"/>
      <c r="F74" s="769"/>
      <c r="G74" s="770"/>
      <c r="H74" s="25"/>
      <c r="I74" s="25"/>
      <c r="J74" s="25"/>
      <c r="K74" s="25"/>
      <c r="L74" s="25"/>
      <c r="M74" s="25"/>
      <c r="N74" s="25"/>
      <c r="O74" s="25"/>
      <c r="P74" s="25"/>
    </row>
    <row r="75" spans="1:37">
      <c r="A75" s="25"/>
      <c r="B75" s="771" t="s">
        <v>97</v>
      </c>
      <c r="C75" s="771"/>
      <c r="D75" s="772">
        <v>3</v>
      </c>
      <c r="E75" s="772"/>
      <c r="F75" s="322">
        <v>216</v>
      </c>
      <c r="G75" s="773">
        <v>324</v>
      </c>
      <c r="H75" s="25"/>
      <c r="I75" s="25"/>
      <c r="J75" s="25"/>
      <c r="K75" s="25"/>
      <c r="L75" s="25"/>
      <c r="M75" s="25"/>
      <c r="N75" s="25"/>
      <c r="O75" s="25"/>
      <c r="P75" s="25"/>
    </row>
    <row r="76" spans="1:37">
      <c r="A76" s="25"/>
      <c r="B76" s="771" t="s">
        <v>98</v>
      </c>
      <c r="C76" s="771"/>
      <c r="D76" s="772">
        <v>3</v>
      </c>
      <c r="E76" s="772"/>
      <c r="F76" s="322">
        <v>108</v>
      </c>
      <c r="G76" s="773"/>
      <c r="H76" s="25"/>
      <c r="I76" s="25"/>
      <c r="J76" s="25"/>
      <c r="K76" s="25"/>
      <c r="L76" s="25"/>
      <c r="M76" s="25"/>
      <c r="N76" s="25"/>
      <c r="O76" s="25"/>
      <c r="P76" s="25"/>
    </row>
    <row r="77" spans="1:37">
      <c r="A77" s="25"/>
      <c r="B77" s="752" t="s">
        <v>99</v>
      </c>
      <c r="C77" s="752"/>
      <c r="D77" s="759">
        <v>684</v>
      </c>
      <c r="E77" s="760"/>
      <c r="F77" s="760"/>
      <c r="G77" s="761"/>
      <c r="H77" s="25"/>
      <c r="I77" s="25"/>
      <c r="J77" s="25"/>
      <c r="K77" s="25"/>
      <c r="L77" s="25"/>
      <c r="M77" s="25"/>
      <c r="N77" s="25"/>
      <c r="O77" s="25"/>
      <c r="P77" s="25"/>
    </row>
    <row r="79" spans="1:37" ht="13.5" thickBot="1"/>
    <row r="80" spans="1:37" ht="13.5" thickBot="1">
      <c r="A80" s="762" t="s">
        <v>1</v>
      </c>
      <c r="B80" s="765" t="s">
        <v>100</v>
      </c>
      <c r="C80" s="103"/>
      <c r="D80" s="103"/>
      <c r="E80" s="103"/>
      <c r="F80" s="103"/>
      <c r="G80" s="103"/>
      <c r="H80" s="104"/>
      <c r="I80" s="104"/>
      <c r="J80" s="671" t="s">
        <v>61</v>
      </c>
      <c r="K80" s="672"/>
      <c r="L80" s="672"/>
      <c r="M80" s="672"/>
      <c r="N80" s="672"/>
      <c r="O80" s="673"/>
      <c r="P80" s="409"/>
      <c r="Q80" s="671" t="s">
        <v>62</v>
      </c>
      <c r="R80" s="672"/>
      <c r="S80" s="672"/>
      <c r="T80" s="672"/>
      <c r="U80" s="672"/>
      <c r="V80" s="719"/>
      <c r="W80" s="428"/>
      <c r="X80" s="189" t="s">
        <v>183</v>
      </c>
      <c r="Y80" s="191" t="s">
        <v>176</v>
      </c>
      <c r="Z80" s="191" t="s">
        <v>131</v>
      </c>
      <c r="AA80" s="191"/>
      <c r="AB80" s="190" t="s">
        <v>173</v>
      </c>
      <c r="AC80" s="195" t="s">
        <v>75</v>
      </c>
      <c r="AD80" s="435"/>
    </row>
    <row r="81" spans="1:31" ht="13.5" thickBot="1">
      <c r="A81" s="763"/>
      <c r="B81" s="766"/>
      <c r="C81" s="105"/>
      <c r="D81" s="105"/>
      <c r="E81" s="105"/>
      <c r="F81" s="105"/>
      <c r="G81" s="105"/>
      <c r="H81" s="106"/>
      <c r="I81" s="106"/>
      <c r="J81" s="674" t="s">
        <v>85</v>
      </c>
      <c r="K81" s="675"/>
      <c r="L81" s="675"/>
      <c r="M81" s="720" t="s">
        <v>86</v>
      </c>
      <c r="N81" s="675"/>
      <c r="O81" s="721"/>
      <c r="P81" s="405"/>
      <c r="Q81" s="674" t="s">
        <v>101</v>
      </c>
      <c r="R81" s="675"/>
      <c r="S81" s="675"/>
      <c r="T81" s="720" t="s">
        <v>102</v>
      </c>
      <c r="U81" s="675"/>
      <c r="V81" s="675"/>
      <c r="W81" s="429"/>
      <c r="X81" s="189"/>
      <c r="Y81" s="190" t="s">
        <v>175</v>
      </c>
      <c r="Z81" s="195" t="s">
        <v>179</v>
      </c>
      <c r="AA81" s="192"/>
      <c r="AB81" s="192" t="s">
        <v>174</v>
      </c>
      <c r="AC81" s="195" t="s">
        <v>180</v>
      </c>
      <c r="AD81" s="435"/>
    </row>
    <row r="82" spans="1:31" ht="13.5" thickBot="1">
      <c r="A82" s="764"/>
      <c r="B82" s="767"/>
      <c r="C82" s="249"/>
      <c r="D82" s="249"/>
      <c r="E82" s="249"/>
      <c r="F82" s="249"/>
      <c r="G82" s="249"/>
      <c r="H82" s="250"/>
      <c r="I82" s="250"/>
      <c r="J82" s="251" t="s">
        <v>87</v>
      </c>
      <c r="K82" s="252" t="s">
        <v>88</v>
      </c>
      <c r="L82" s="252" t="s">
        <v>89</v>
      </c>
      <c r="M82" s="252" t="s">
        <v>87</v>
      </c>
      <c r="N82" s="252" t="s">
        <v>88</v>
      </c>
      <c r="O82" s="253" t="s">
        <v>89</v>
      </c>
      <c r="P82" s="410"/>
      <c r="Q82" s="251" t="s">
        <v>87</v>
      </c>
      <c r="R82" s="252" t="s">
        <v>88</v>
      </c>
      <c r="S82" s="252" t="s">
        <v>89</v>
      </c>
      <c r="T82" s="252" t="s">
        <v>87</v>
      </c>
      <c r="U82" s="252" t="s">
        <v>88</v>
      </c>
      <c r="V82" s="254" t="s">
        <v>89</v>
      </c>
      <c r="W82" s="430"/>
      <c r="X82" s="247"/>
      <c r="Y82" s="247"/>
      <c r="Z82" s="247"/>
      <c r="AA82" s="248"/>
      <c r="AB82" s="247"/>
      <c r="AC82" s="248"/>
      <c r="AD82" s="284"/>
      <c r="AE82" s="25"/>
    </row>
    <row r="83" spans="1:31" ht="13.5" thickBot="1">
      <c r="A83" s="666" t="s">
        <v>214</v>
      </c>
      <c r="B83" s="667"/>
      <c r="C83" s="133"/>
      <c r="D83" s="133"/>
      <c r="E83" s="133"/>
      <c r="F83" s="133"/>
      <c r="G83" s="133"/>
      <c r="H83" s="134"/>
      <c r="I83" s="134"/>
      <c r="J83" s="135"/>
      <c r="K83" s="136"/>
      <c r="L83" s="136"/>
      <c r="M83" s="136"/>
      <c r="N83" s="136"/>
      <c r="O83" s="137"/>
      <c r="P83" s="411"/>
      <c r="Q83" s="135"/>
      <c r="R83" s="136"/>
      <c r="S83" s="136"/>
      <c r="T83" s="136"/>
      <c r="U83" s="136"/>
      <c r="V83" s="184"/>
      <c r="W83" s="411"/>
      <c r="X83" s="198"/>
      <c r="Y83" s="198"/>
      <c r="Z83" s="198"/>
      <c r="AA83" s="199"/>
      <c r="AB83" s="198"/>
      <c r="AC83" s="199"/>
      <c r="AD83" s="436"/>
      <c r="AE83" s="138"/>
    </row>
    <row r="84" spans="1:31">
      <c r="A84" s="244" t="s">
        <v>45</v>
      </c>
      <c r="B84" s="132" t="s">
        <v>165</v>
      </c>
      <c r="C84" s="107"/>
      <c r="D84" s="107"/>
      <c r="E84" s="107"/>
      <c r="F84" s="107"/>
      <c r="G84" s="107"/>
      <c r="H84" s="108"/>
      <c r="I84" s="108"/>
      <c r="J84" s="109"/>
      <c r="K84" s="110"/>
      <c r="L84" s="110"/>
      <c r="M84" s="110"/>
      <c r="N84" s="110"/>
      <c r="O84" s="111"/>
      <c r="P84" s="412"/>
      <c r="Q84" s="109"/>
      <c r="R84" s="110"/>
      <c r="S84" s="110"/>
      <c r="T84" s="110">
        <v>44</v>
      </c>
      <c r="U84" s="110"/>
      <c r="V84" s="185"/>
      <c r="W84" s="413"/>
      <c r="X84" s="196"/>
      <c r="Y84" s="196"/>
      <c r="Z84" s="196"/>
      <c r="AA84" s="197"/>
      <c r="AB84" s="196"/>
      <c r="AC84" s="197"/>
      <c r="AD84" s="25"/>
    </row>
    <row r="85" spans="1:31">
      <c r="A85" s="70" t="s">
        <v>46</v>
      </c>
      <c r="B85" s="274" t="s">
        <v>207</v>
      </c>
      <c r="C85" s="112"/>
      <c r="D85" s="112"/>
      <c r="E85" s="112"/>
      <c r="F85" s="112"/>
      <c r="G85" s="112"/>
      <c r="H85" s="113"/>
      <c r="I85" s="113"/>
      <c r="J85" s="114"/>
      <c r="K85" s="31"/>
      <c r="L85" s="31"/>
      <c r="M85" s="31"/>
      <c r="N85" s="31"/>
      <c r="O85" s="115"/>
      <c r="P85" s="413"/>
      <c r="Q85" s="114"/>
      <c r="R85" s="31"/>
      <c r="S85" s="31"/>
      <c r="T85" s="31"/>
      <c r="U85" s="31"/>
      <c r="V85" s="186"/>
      <c r="W85" s="413"/>
      <c r="X85" s="183">
        <v>11</v>
      </c>
      <c r="Y85" s="183"/>
      <c r="Z85" s="183"/>
      <c r="AA85" s="182"/>
      <c r="AB85" s="183"/>
      <c r="AC85" s="182"/>
      <c r="AD85" s="25"/>
    </row>
    <row r="86" spans="1:31">
      <c r="A86" s="70" t="s">
        <v>47</v>
      </c>
      <c r="B86" s="274" t="s">
        <v>64</v>
      </c>
      <c r="C86" s="112"/>
      <c r="D86" s="112"/>
      <c r="E86" s="112"/>
      <c r="F86" s="112"/>
      <c r="G86" s="112"/>
      <c r="H86" s="113"/>
      <c r="I86" s="113"/>
      <c r="J86" s="114"/>
      <c r="K86" s="31"/>
      <c r="L86" s="31"/>
      <c r="M86" s="31"/>
      <c r="N86" s="31"/>
      <c r="O86" s="115"/>
      <c r="P86" s="413"/>
      <c r="Q86" s="114"/>
      <c r="R86" s="31"/>
      <c r="S86" s="31"/>
      <c r="T86" s="31"/>
      <c r="U86" s="31"/>
      <c r="V86" s="186"/>
      <c r="W86" s="413"/>
      <c r="X86" s="183">
        <v>37</v>
      </c>
      <c r="Y86" s="183"/>
      <c r="Z86" s="183"/>
      <c r="AA86" s="182"/>
      <c r="AB86" s="183"/>
      <c r="AC86" s="182"/>
      <c r="AD86" s="25"/>
    </row>
    <row r="87" spans="1:31" ht="13.5" customHeight="1">
      <c r="A87" s="70" t="s">
        <v>48</v>
      </c>
      <c r="B87" s="147" t="s">
        <v>156</v>
      </c>
      <c r="C87" s="112"/>
      <c r="D87" s="112"/>
      <c r="E87" s="112"/>
      <c r="F87" s="112"/>
      <c r="G87" s="112"/>
      <c r="H87" s="113"/>
      <c r="I87" s="113"/>
      <c r="J87" s="114"/>
      <c r="K87" s="31"/>
      <c r="L87" s="31"/>
      <c r="M87" s="31">
        <v>48</v>
      </c>
      <c r="N87" s="31"/>
      <c r="O87" s="115"/>
      <c r="P87" s="413"/>
      <c r="Q87" s="114"/>
      <c r="R87" s="31"/>
      <c r="S87" s="31"/>
      <c r="T87" s="31"/>
      <c r="U87" s="31"/>
      <c r="V87" s="186"/>
      <c r="W87" s="413"/>
      <c r="X87" s="183"/>
      <c r="Y87" s="183"/>
      <c r="Z87" s="183"/>
      <c r="AA87" s="182"/>
      <c r="AB87" s="183"/>
      <c r="AC87" s="182"/>
      <c r="AD87" s="25"/>
    </row>
    <row r="88" spans="1:31" ht="25.5">
      <c r="A88" s="275" t="s">
        <v>50</v>
      </c>
      <c r="B88" s="147" t="s">
        <v>185</v>
      </c>
      <c r="C88" s="116"/>
      <c r="D88" s="116"/>
      <c r="E88" s="116"/>
      <c r="F88" s="116"/>
      <c r="G88" s="116"/>
      <c r="H88" s="117"/>
      <c r="I88" s="117"/>
      <c r="J88" s="118"/>
      <c r="K88" s="33"/>
      <c r="L88" s="33"/>
      <c r="M88" s="33"/>
      <c r="N88" s="33"/>
      <c r="O88" s="119"/>
      <c r="P88" s="414"/>
      <c r="Q88" s="118">
        <v>10</v>
      </c>
      <c r="R88" s="33"/>
      <c r="S88" s="33"/>
      <c r="T88" s="33"/>
      <c r="U88" s="33"/>
      <c r="V88" s="187"/>
      <c r="W88" s="414"/>
      <c r="X88" s="183"/>
      <c r="Y88" s="183"/>
      <c r="Z88" s="183"/>
      <c r="AA88" s="182"/>
      <c r="AB88" s="183"/>
      <c r="AC88" s="182"/>
      <c r="AD88" s="25"/>
    </row>
    <row r="89" spans="1:31" ht="53.25" customHeight="1">
      <c r="A89" s="276" t="s">
        <v>51</v>
      </c>
      <c r="B89" s="147" t="s">
        <v>181</v>
      </c>
      <c r="C89" s="277"/>
      <c r="D89" s="277"/>
      <c r="E89" s="277"/>
      <c r="F89" s="277"/>
      <c r="G89" s="277"/>
      <c r="H89" s="277"/>
      <c r="I89" s="26"/>
      <c r="J89" s="118"/>
      <c r="K89" s="33"/>
      <c r="L89" s="33"/>
      <c r="M89" s="33"/>
      <c r="N89" s="33"/>
      <c r="O89" s="119"/>
      <c r="P89" s="414"/>
      <c r="Q89" s="118"/>
      <c r="R89" s="33"/>
      <c r="S89" s="33"/>
      <c r="T89" s="33"/>
      <c r="U89" s="33"/>
      <c r="V89" s="187"/>
      <c r="W89" s="414"/>
      <c r="X89" s="194">
        <v>29</v>
      </c>
      <c r="Y89" s="194"/>
      <c r="Z89" s="194"/>
      <c r="AA89" s="193"/>
      <c r="AB89" s="194"/>
      <c r="AC89" s="193"/>
      <c r="AD89" s="25"/>
    </row>
    <row r="90" spans="1:31" s="138" customFormat="1" ht="30" customHeight="1">
      <c r="A90" s="276" t="s">
        <v>187</v>
      </c>
      <c r="B90" s="147" t="s">
        <v>186</v>
      </c>
      <c r="C90" s="5"/>
      <c r="D90" s="5"/>
      <c r="E90" s="5"/>
      <c r="F90" s="5"/>
      <c r="G90" s="5"/>
      <c r="H90" s="5"/>
      <c r="I90" s="5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5">
        <v>11</v>
      </c>
      <c r="Y90" s="5"/>
      <c r="Z90" s="5"/>
      <c r="AA90" s="5"/>
      <c r="AB90" s="5"/>
      <c r="AC90" s="5"/>
      <c r="AD90" s="25"/>
      <c r="AE90"/>
    </row>
    <row r="91" spans="1:31">
      <c r="A91" s="276" t="s">
        <v>213</v>
      </c>
      <c r="B91" s="147" t="s">
        <v>182</v>
      </c>
      <c r="C91" s="112"/>
      <c r="D91" s="112"/>
      <c r="E91" s="112"/>
      <c r="F91" s="112"/>
      <c r="G91" s="112"/>
      <c r="H91" s="113"/>
      <c r="I91" s="5"/>
      <c r="J91" s="32"/>
      <c r="K91" s="31"/>
      <c r="L91" s="31"/>
      <c r="M91" s="31"/>
      <c r="N91" s="31"/>
      <c r="O91" s="186"/>
      <c r="P91" s="413"/>
      <c r="Q91" s="32"/>
      <c r="R91" s="31"/>
      <c r="S91" s="31"/>
      <c r="T91" s="31"/>
      <c r="U91" s="31"/>
      <c r="V91" s="186"/>
      <c r="W91" s="413"/>
      <c r="X91" s="278">
        <v>34</v>
      </c>
      <c r="Y91" s="278"/>
      <c r="Z91" s="278"/>
      <c r="AA91" s="278"/>
      <c r="AB91" s="278"/>
      <c r="AC91" s="278"/>
      <c r="AD91" s="25"/>
    </row>
    <row r="92" spans="1:31" ht="49.5" customHeight="1">
      <c r="A92" s="174" t="s">
        <v>195</v>
      </c>
      <c r="B92" s="209" t="s">
        <v>159</v>
      </c>
      <c r="C92" s="112"/>
      <c r="D92" s="112"/>
      <c r="E92" s="112"/>
      <c r="F92" s="112"/>
      <c r="G92" s="112"/>
      <c r="H92" s="113"/>
      <c r="I92" s="113"/>
      <c r="J92" s="114"/>
      <c r="K92" s="31"/>
      <c r="L92" s="31"/>
      <c r="M92" s="31"/>
      <c r="N92" s="31"/>
      <c r="O92" s="115"/>
      <c r="P92" s="413"/>
      <c r="Q92" s="114">
        <v>46</v>
      </c>
      <c r="R92" s="31"/>
      <c r="S92" s="31"/>
      <c r="T92" s="31"/>
      <c r="U92" s="31"/>
      <c r="V92" s="186"/>
      <c r="W92" s="413"/>
      <c r="X92" s="196"/>
      <c r="Y92" s="196"/>
      <c r="Z92" s="196"/>
      <c r="AA92" s="197"/>
      <c r="AB92" s="196"/>
      <c r="AC92" s="197"/>
      <c r="AD92" s="25"/>
    </row>
    <row r="93" spans="1:31" ht="28.5" customHeight="1">
      <c r="A93" s="174" t="s">
        <v>193</v>
      </c>
      <c r="B93" s="209" t="s">
        <v>169</v>
      </c>
      <c r="C93" s="5"/>
      <c r="D93" s="5"/>
      <c r="E93" s="5"/>
      <c r="F93" s="5"/>
      <c r="G93" s="5"/>
      <c r="H93" s="82"/>
      <c r="I93" s="82"/>
      <c r="J93" s="120"/>
      <c r="K93" s="3"/>
      <c r="L93" s="3"/>
      <c r="M93" s="3"/>
      <c r="N93" s="3"/>
      <c r="O93" s="121"/>
      <c r="P93" s="403"/>
      <c r="Q93" s="120"/>
      <c r="R93" s="3"/>
      <c r="S93" s="3"/>
      <c r="T93" s="3">
        <v>123</v>
      </c>
      <c r="U93" s="3"/>
      <c r="V93" s="181"/>
      <c r="W93" s="403"/>
      <c r="X93" s="183"/>
      <c r="Y93" s="183"/>
      <c r="Z93" s="183"/>
      <c r="AA93" s="182"/>
      <c r="AB93" s="183"/>
      <c r="AC93" s="182"/>
      <c r="AD93" s="25"/>
    </row>
    <row r="94" spans="1:31" ht="24.75" customHeight="1">
      <c r="A94" s="215" t="s">
        <v>194</v>
      </c>
      <c r="B94" s="216" t="s">
        <v>171</v>
      </c>
      <c r="C94" s="5"/>
      <c r="D94" s="5"/>
      <c r="E94" s="5"/>
      <c r="F94" s="5"/>
      <c r="G94" s="5"/>
      <c r="H94" s="82"/>
      <c r="I94" s="82"/>
      <c r="J94" s="120"/>
      <c r="K94" s="3"/>
      <c r="L94" s="3"/>
      <c r="M94" s="3"/>
      <c r="N94" s="3"/>
      <c r="O94" s="121"/>
      <c r="P94" s="403"/>
      <c r="Q94" s="120"/>
      <c r="R94" s="3"/>
      <c r="S94" s="3"/>
      <c r="T94" s="3">
        <v>82</v>
      </c>
      <c r="U94" s="3"/>
      <c r="V94" s="181"/>
      <c r="W94" s="403"/>
      <c r="X94" s="183"/>
      <c r="Y94" s="183"/>
      <c r="Z94" s="183"/>
      <c r="AA94" s="182"/>
      <c r="AB94" s="183"/>
      <c r="AC94" s="182"/>
      <c r="AD94" s="25"/>
    </row>
    <row r="95" spans="1:31" ht="23.25" customHeight="1">
      <c r="A95" s="174" t="s">
        <v>55</v>
      </c>
      <c r="B95" s="214" t="s">
        <v>189</v>
      </c>
      <c r="C95" s="5"/>
      <c r="D95" s="5"/>
      <c r="E95" s="5"/>
      <c r="F95" s="5"/>
      <c r="G95" s="5"/>
      <c r="H95" s="82"/>
      <c r="I95" s="82"/>
      <c r="J95" s="120"/>
      <c r="K95" s="3"/>
      <c r="L95" s="3"/>
      <c r="M95" s="3"/>
      <c r="N95" s="3"/>
      <c r="O95" s="121"/>
      <c r="P95" s="403"/>
      <c r="Q95" s="120"/>
      <c r="R95" s="3"/>
      <c r="S95" s="3"/>
      <c r="T95" s="3"/>
      <c r="U95" s="3"/>
      <c r="V95" s="181"/>
      <c r="W95" s="403"/>
      <c r="X95" s="183">
        <v>59</v>
      </c>
      <c r="Y95" s="183"/>
      <c r="Z95" s="183"/>
      <c r="AA95" s="182"/>
      <c r="AB95" s="183"/>
      <c r="AC95" s="182"/>
      <c r="AD95" s="25"/>
    </row>
    <row r="96" spans="1:31" ht="25.5">
      <c r="A96" s="174" t="s">
        <v>196</v>
      </c>
      <c r="B96" s="214" t="s">
        <v>190</v>
      </c>
      <c r="C96" s="5"/>
      <c r="D96" s="5"/>
      <c r="E96" s="5"/>
      <c r="F96" s="5"/>
      <c r="G96" s="5"/>
      <c r="H96" s="82"/>
      <c r="I96" s="82"/>
      <c r="J96" s="120"/>
      <c r="K96" s="3"/>
      <c r="L96" s="3"/>
      <c r="M96" s="3"/>
      <c r="N96" s="3"/>
      <c r="O96" s="121"/>
      <c r="P96" s="403"/>
      <c r="Q96" s="120"/>
      <c r="R96" s="3"/>
      <c r="S96" s="3"/>
      <c r="T96" s="3"/>
      <c r="U96" s="3"/>
      <c r="V96" s="181"/>
      <c r="W96" s="403"/>
      <c r="X96" s="183">
        <v>59</v>
      </c>
      <c r="Y96" s="183"/>
      <c r="Z96" s="183"/>
      <c r="AA96" s="182"/>
      <c r="AB96" s="183"/>
      <c r="AC96" s="182"/>
      <c r="AD96" s="25"/>
    </row>
    <row r="97" spans="1:31">
      <c r="A97" s="215" t="s">
        <v>197</v>
      </c>
      <c r="B97" s="225" t="s">
        <v>191</v>
      </c>
      <c r="C97" s="5"/>
      <c r="D97" s="5"/>
      <c r="E97" s="5"/>
      <c r="F97" s="5"/>
      <c r="G97" s="5"/>
      <c r="H97" s="82"/>
      <c r="I97" s="82"/>
      <c r="J97" s="120"/>
      <c r="K97" s="3"/>
      <c r="L97" s="3"/>
      <c r="M97" s="3"/>
      <c r="N97" s="3"/>
      <c r="O97" s="121"/>
      <c r="P97" s="403"/>
      <c r="Q97" s="120"/>
      <c r="R97" s="3"/>
      <c r="S97" s="3"/>
      <c r="T97" s="3"/>
      <c r="U97" s="3"/>
      <c r="V97" s="181"/>
      <c r="W97" s="403"/>
      <c r="X97" s="183"/>
      <c r="Y97" s="183"/>
      <c r="Z97" s="183"/>
      <c r="AA97" s="182">
        <v>62</v>
      </c>
      <c r="AB97" s="183"/>
      <c r="AC97" s="182"/>
      <c r="AD97" s="25"/>
    </row>
    <row r="98" spans="1:31">
      <c r="A98" s="213" t="s">
        <v>208</v>
      </c>
      <c r="B98" s="210" t="s">
        <v>192</v>
      </c>
      <c r="C98" s="5"/>
      <c r="D98" s="5"/>
      <c r="E98" s="5"/>
      <c r="F98" s="5"/>
      <c r="G98" s="5"/>
      <c r="H98" s="82"/>
      <c r="I98" s="82"/>
      <c r="J98" s="120"/>
      <c r="K98" s="3"/>
      <c r="L98" s="3"/>
      <c r="M98" s="3"/>
      <c r="N98" s="3"/>
      <c r="O98" s="121"/>
      <c r="P98" s="403"/>
      <c r="Q98" s="120"/>
      <c r="R98" s="3"/>
      <c r="S98" s="3"/>
      <c r="T98" s="3"/>
      <c r="U98" s="3"/>
      <c r="V98" s="181"/>
      <c r="W98" s="403"/>
      <c r="X98" s="183"/>
      <c r="Y98" s="183"/>
      <c r="Z98" s="183"/>
      <c r="AA98" s="182">
        <v>12</v>
      </c>
      <c r="AB98" s="183"/>
      <c r="AC98" s="182"/>
      <c r="AD98" s="25"/>
    </row>
    <row r="99" spans="1:31" ht="24.75" customHeight="1">
      <c r="A99" s="255" t="s">
        <v>157</v>
      </c>
      <c r="B99" s="256" t="s">
        <v>159</v>
      </c>
      <c r="C99" s="5"/>
      <c r="D99" s="5"/>
      <c r="E99" s="5"/>
      <c r="F99" s="5"/>
      <c r="G99" s="5"/>
      <c r="H99" s="82"/>
      <c r="I99" s="82"/>
      <c r="J99" s="120"/>
      <c r="K99" s="3"/>
      <c r="L99" s="3"/>
      <c r="M99" s="3">
        <v>19</v>
      </c>
      <c r="N99" s="3"/>
      <c r="O99" s="121"/>
      <c r="P99" s="403"/>
      <c r="Q99" s="120"/>
      <c r="R99" s="3"/>
      <c r="S99" s="3"/>
      <c r="T99" s="3"/>
      <c r="U99" s="3"/>
      <c r="V99" s="181"/>
      <c r="W99" s="403"/>
      <c r="X99" s="183"/>
      <c r="Y99" s="183"/>
      <c r="Z99" s="183"/>
      <c r="AA99" s="182"/>
      <c r="AB99" s="183"/>
      <c r="AC99" s="182"/>
      <c r="AD99" s="25"/>
    </row>
    <row r="100" spans="1:31" ht="24.75" customHeight="1">
      <c r="A100" s="255" t="s">
        <v>160</v>
      </c>
      <c r="B100" s="256" t="s">
        <v>189</v>
      </c>
      <c r="C100" s="5"/>
      <c r="D100" s="5"/>
      <c r="E100" s="5"/>
      <c r="F100" s="5"/>
      <c r="G100" s="5"/>
      <c r="H100" s="82"/>
      <c r="I100" s="82"/>
      <c r="J100" s="120"/>
      <c r="K100" s="3"/>
      <c r="L100" s="3"/>
      <c r="M100" s="3">
        <v>10</v>
      </c>
      <c r="N100" s="3"/>
      <c r="O100" s="121"/>
      <c r="P100" s="403"/>
      <c r="Q100" s="120"/>
      <c r="R100" s="3"/>
      <c r="S100" s="3"/>
      <c r="T100" s="3"/>
      <c r="U100" s="3"/>
      <c r="V100" s="181"/>
      <c r="W100" s="181"/>
      <c r="X100" s="5"/>
      <c r="Y100" s="5"/>
      <c r="Z100" s="5"/>
      <c r="AA100" s="5"/>
      <c r="AB100" s="5"/>
      <c r="AC100" s="279"/>
      <c r="AD100" s="25"/>
    </row>
    <row r="101" spans="1:31" ht="27.75" customHeight="1" thickBot="1">
      <c r="A101" s="750" t="s">
        <v>103</v>
      </c>
      <c r="B101" s="751"/>
      <c r="C101" s="122"/>
      <c r="D101" s="122"/>
      <c r="E101" s="122"/>
      <c r="F101" s="122"/>
      <c r="G101" s="122"/>
      <c r="H101" s="123"/>
      <c r="I101" s="123"/>
      <c r="J101" s="124"/>
      <c r="K101" s="125"/>
      <c r="L101" s="125"/>
      <c r="M101" s="125">
        <f>M87+M99+M100</f>
        <v>77</v>
      </c>
      <c r="N101" s="125"/>
      <c r="O101" s="126"/>
      <c r="P101" s="188"/>
      <c r="Q101" s="124">
        <f>Q87+Q88+Q92</f>
        <v>56</v>
      </c>
      <c r="R101" s="125"/>
      <c r="S101" s="125"/>
      <c r="T101" s="125">
        <f>T84+T93+T94</f>
        <v>249</v>
      </c>
      <c r="U101" s="125"/>
      <c r="V101" s="188"/>
      <c r="W101" s="431"/>
      <c r="X101" s="5">
        <f>X85+X86+X89+X90+X91+X95+X96</f>
        <v>240</v>
      </c>
      <c r="Y101" s="5"/>
      <c r="Z101" s="5"/>
      <c r="AA101" s="5">
        <f>AA97+AA98</f>
        <v>74</v>
      </c>
      <c r="AB101" s="5"/>
      <c r="AC101" s="283">
        <v>684</v>
      </c>
      <c r="AD101" s="285"/>
      <c r="AE101" s="289"/>
    </row>
    <row r="102" spans="1:31" ht="27.75" customHeight="1"/>
    <row r="103" spans="1:31" ht="27.75" customHeight="1"/>
    <row r="104" spans="1:31" ht="27.75" customHeight="1"/>
    <row r="105" spans="1:31" ht="27.75" customHeight="1"/>
    <row r="106" spans="1:31" ht="26.25" customHeight="1"/>
    <row r="107" spans="1:31" ht="30.75" customHeight="1"/>
  </sheetData>
  <mergeCells count="124">
    <mergeCell ref="A3:O3"/>
    <mergeCell ref="D5:D7"/>
    <mergeCell ref="E5:E7"/>
    <mergeCell ref="J5:O5"/>
    <mergeCell ref="M6:O7"/>
    <mergeCell ref="A51:B52"/>
    <mergeCell ref="C51:C52"/>
    <mergeCell ref="A101:B101"/>
    <mergeCell ref="B77:C77"/>
    <mergeCell ref="A4:A8"/>
    <mergeCell ref="B4:B8"/>
    <mergeCell ref="C8:I8"/>
    <mergeCell ref="H6:I6"/>
    <mergeCell ref="D77:G77"/>
    <mergeCell ref="A80:A82"/>
    <mergeCell ref="B80:B82"/>
    <mergeCell ref="D74:G74"/>
    <mergeCell ref="B75:C75"/>
    <mergeCell ref="D75:E75"/>
    <mergeCell ref="G75:G76"/>
    <mergeCell ref="B76:C76"/>
    <mergeCell ref="D76:E76"/>
    <mergeCell ref="B73:C73"/>
    <mergeCell ref="D73:G73"/>
    <mergeCell ref="B74:C74"/>
    <mergeCell ref="G6:G7"/>
    <mergeCell ref="C4:C7"/>
    <mergeCell ref="D4:I4"/>
    <mergeCell ref="A55:E62"/>
    <mergeCell ref="F55:F62"/>
    <mergeCell ref="Q80:V80"/>
    <mergeCell ref="M81:O81"/>
    <mergeCell ref="Q81:S81"/>
    <mergeCell ref="T81:V81"/>
    <mergeCell ref="J61:L61"/>
    <mergeCell ref="J4:AD4"/>
    <mergeCell ref="H56:I56"/>
    <mergeCell ref="H57:I57"/>
    <mergeCell ref="H58:I58"/>
    <mergeCell ref="H59:I59"/>
    <mergeCell ref="H60:I60"/>
    <mergeCell ref="H61:I61"/>
    <mergeCell ref="H62:I62"/>
    <mergeCell ref="D53:AB53"/>
    <mergeCell ref="D54:AB54"/>
    <mergeCell ref="Q55:S55"/>
    <mergeCell ref="Q56:S56"/>
    <mergeCell ref="Q57:S57"/>
    <mergeCell ref="AG69:AI69"/>
    <mergeCell ref="A83:B83"/>
    <mergeCell ref="F5:I5"/>
    <mergeCell ref="F6:F7"/>
    <mergeCell ref="J80:O80"/>
    <mergeCell ref="J81:L81"/>
    <mergeCell ref="T52:V52"/>
    <mergeCell ref="T55:V55"/>
    <mergeCell ref="X5:AC5"/>
    <mergeCell ref="X6:Z7"/>
    <mergeCell ref="AA6:AC7"/>
    <mergeCell ref="X52:Z52"/>
    <mergeCell ref="AA52:AC52"/>
    <mergeCell ref="T56:V56"/>
    <mergeCell ref="Q6:S7"/>
    <mergeCell ref="T6:V7"/>
    <mergeCell ref="Q5:V5"/>
    <mergeCell ref="Q52:S52"/>
    <mergeCell ref="M52:O52"/>
    <mergeCell ref="T58:V58"/>
    <mergeCell ref="T57:V57"/>
    <mergeCell ref="J6:L7"/>
    <mergeCell ref="J52:L52"/>
    <mergeCell ref="H55:I55"/>
    <mergeCell ref="AJ65:AK65"/>
    <mergeCell ref="T59:V59"/>
    <mergeCell ref="AG66:AI66"/>
    <mergeCell ref="AG68:AI68"/>
    <mergeCell ref="AG65:AI65"/>
    <mergeCell ref="T60:V60"/>
    <mergeCell ref="AG67:AI67"/>
    <mergeCell ref="AG63:AI63"/>
    <mergeCell ref="AG64:AI64"/>
    <mergeCell ref="T61:V61"/>
    <mergeCell ref="T62:V62"/>
    <mergeCell ref="Q58:S58"/>
    <mergeCell ref="Q59:S59"/>
    <mergeCell ref="J62:L62"/>
    <mergeCell ref="M55:O55"/>
    <mergeCell ref="M56:O56"/>
    <mergeCell ref="M57:O57"/>
    <mergeCell ref="M58:O58"/>
    <mergeCell ref="M59:O59"/>
    <mergeCell ref="M60:O60"/>
    <mergeCell ref="M61:O61"/>
    <mergeCell ref="M62:O62"/>
    <mergeCell ref="J55:L55"/>
    <mergeCell ref="J56:L56"/>
    <mergeCell ref="J57:L57"/>
    <mergeCell ref="J58:L58"/>
    <mergeCell ref="J59:L59"/>
    <mergeCell ref="J60:L60"/>
    <mergeCell ref="AD58:AE58"/>
    <mergeCell ref="P5:P9"/>
    <mergeCell ref="W5:W9"/>
    <mergeCell ref="AD5:AD9"/>
    <mergeCell ref="X62:Z62"/>
    <mergeCell ref="AE4:AE7"/>
    <mergeCell ref="AA55:AC55"/>
    <mergeCell ref="AA56:AC56"/>
    <mergeCell ref="AA57:AC57"/>
    <mergeCell ref="AA58:AC58"/>
    <mergeCell ref="AA59:AC59"/>
    <mergeCell ref="AA60:AC60"/>
    <mergeCell ref="AA61:AC61"/>
    <mergeCell ref="AA62:AC62"/>
    <mergeCell ref="Q60:S60"/>
    <mergeCell ref="Q61:S61"/>
    <mergeCell ref="Q62:S62"/>
    <mergeCell ref="X55:Z55"/>
    <mergeCell ref="X56:Z56"/>
    <mergeCell ref="X57:Z57"/>
    <mergeCell ref="X58:Z58"/>
    <mergeCell ref="X59:Z59"/>
    <mergeCell ref="X60:Z60"/>
    <mergeCell ref="X61:Z61"/>
  </mergeCells>
  <phoneticPr fontId="20" type="noConversion"/>
  <printOptions horizontalCentered="1"/>
  <pageMargins left="0.11811023622047245" right="0.11811023622047245" top="0.19685039370078741" bottom="0.19685039370078741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41"/>
  <sheetViews>
    <sheetView topLeftCell="C1" zoomScale="80" zoomScaleNormal="80" workbookViewId="0">
      <selection activeCell="S21" sqref="S21"/>
    </sheetView>
  </sheetViews>
  <sheetFormatPr defaultRowHeight="12.75"/>
  <cols>
    <col min="2" max="2" width="13.85546875" customWidth="1"/>
    <col min="3" max="3" width="54.42578125" customWidth="1"/>
    <col min="4" max="6" width="5.140625" customWidth="1"/>
    <col min="7" max="7" width="5" customWidth="1"/>
    <col min="8" max="9" width="5.140625" customWidth="1"/>
    <col min="10" max="10" width="5.7109375" customWidth="1"/>
    <col min="11" max="11" width="5.140625" customWidth="1"/>
    <col min="12" max="12" width="5.28515625" customWidth="1"/>
    <col min="13" max="13" width="5.42578125" customWidth="1"/>
    <col min="14" max="28" width="5.140625" customWidth="1"/>
    <col min="29" max="29" width="5.28515625" customWidth="1"/>
    <col min="30" max="31" width="5.140625" customWidth="1"/>
    <col min="32" max="32" width="5.28515625" customWidth="1"/>
    <col min="33" max="46" width="5.140625" customWidth="1"/>
    <col min="47" max="47" width="5" customWidth="1"/>
    <col min="48" max="49" width="5.140625" customWidth="1"/>
    <col min="50" max="50" width="7.140625" customWidth="1"/>
    <col min="51" max="54" width="5.140625" customWidth="1"/>
    <col min="55" max="55" width="5.28515625" customWidth="1"/>
    <col min="56" max="56" width="5.140625" customWidth="1"/>
    <col min="57" max="57" width="10.28515625" customWidth="1"/>
  </cols>
  <sheetData>
    <row r="1" spans="1:28">
      <c r="A1" s="141"/>
    </row>
    <row r="2" spans="1:28" ht="18.75" thickBot="1">
      <c r="B2" s="154" t="s">
        <v>112</v>
      </c>
      <c r="C2" s="154"/>
    </row>
    <row r="3" spans="1:28" ht="12.75" customHeight="1">
      <c r="B3" s="786" t="s">
        <v>1</v>
      </c>
      <c r="C3" s="789" t="s">
        <v>1</v>
      </c>
      <c r="D3" s="799" t="s">
        <v>61</v>
      </c>
      <c r="E3" s="800"/>
      <c r="F3" s="800"/>
      <c r="G3" s="800"/>
      <c r="H3" s="800"/>
      <c r="I3" s="800"/>
      <c r="J3" s="800"/>
      <c r="K3" s="801"/>
      <c r="L3" s="799" t="s">
        <v>62</v>
      </c>
      <c r="M3" s="800"/>
      <c r="N3" s="800"/>
      <c r="O3" s="800"/>
      <c r="P3" s="800"/>
      <c r="Q3" s="800"/>
      <c r="R3" s="800"/>
      <c r="S3" s="801"/>
      <c r="T3" s="799" t="s">
        <v>131</v>
      </c>
      <c r="U3" s="800"/>
      <c r="V3" s="800"/>
      <c r="W3" s="800"/>
      <c r="X3" s="800"/>
      <c r="Y3" s="800"/>
      <c r="Z3" s="800"/>
      <c r="AA3" s="801"/>
      <c r="AB3" s="778" t="s">
        <v>227</v>
      </c>
    </row>
    <row r="4" spans="1:28" ht="13.5" customHeight="1" thickBot="1">
      <c r="B4" s="787"/>
      <c r="C4" s="790"/>
      <c r="D4" s="781" t="s">
        <v>228</v>
      </c>
      <c r="E4" s="782"/>
      <c r="F4" s="782"/>
      <c r="G4" s="783"/>
      <c r="H4" s="784" t="s">
        <v>229</v>
      </c>
      <c r="I4" s="782"/>
      <c r="J4" s="782"/>
      <c r="K4" s="785"/>
      <c r="L4" s="781" t="s">
        <v>230</v>
      </c>
      <c r="M4" s="782"/>
      <c r="N4" s="782"/>
      <c r="O4" s="783"/>
      <c r="P4" s="784" t="s">
        <v>231</v>
      </c>
      <c r="Q4" s="782"/>
      <c r="R4" s="782"/>
      <c r="S4" s="785"/>
      <c r="T4" s="781" t="s">
        <v>232</v>
      </c>
      <c r="U4" s="782"/>
      <c r="V4" s="782"/>
      <c r="W4" s="783"/>
      <c r="X4" s="784" t="s">
        <v>233</v>
      </c>
      <c r="Y4" s="782"/>
      <c r="Z4" s="782"/>
      <c r="AA4" s="785"/>
      <c r="AB4" s="779"/>
    </row>
    <row r="5" spans="1:28" ht="26.25" thickBot="1">
      <c r="B5" s="788"/>
      <c r="C5" s="791"/>
      <c r="D5" s="323" t="s">
        <v>234</v>
      </c>
      <c r="E5" s="324" t="s">
        <v>235</v>
      </c>
      <c r="F5" s="324" t="s">
        <v>236</v>
      </c>
      <c r="G5" s="324" t="s">
        <v>237</v>
      </c>
      <c r="H5" s="324" t="s">
        <v>234</v>
      </c>
      <c r="I5" s="324" t="s">
        <v>235</v>
      </c>
      <c r="J5" s="324" t="s">
        <v>236</v>
      </c>
      <c r="K5" s="325" t="s">
        <v>237</v>
      </c>
      <c r="L5" s="323" t="s">
        <v>234</v>
      </c>
      <c r="M5" s="324" t="s">
        <v>235</v>
      </c>
      <c r="N5" s="324" t="s">
        <v>236</v>
      </c>
      <c r="O5" s="324" t="s">
        <v>237</v>
      </c>
      <c r="P5" s="324" t="s">
        <v>234</v>
      </c>
      <c r="Q5" s="324" t="s">
        <v>235</v>
      </c>
      <c r="R5" s="324" t="s">
        <v>236</v>
      </c>
      <c r="S5" s="325" t="s">
        <v>237</v>
      </c>
      <c r="T5" s="323" t="s">
        <v>234</v>
      </c>
      <c r="U5" s="324" t="s">
        <v>235</v>
      </c>
      <c r="V5" s="324" t="s">
        <v>236</v>
      </c>
      <c r="W5" s="324" t="s">
        <v>237</v>
      </c>
      <c r="X5" s="324" t="s">
        <v>234</v>
      </c>
      <c r="Y5" s="324" t="s">
        <v>235</v>
      </c>
      <c r="Z5" s="324" t="s">
        <v>238</v>
      </c>
      <c r="AA5" s="325" t="s">
        <v>237</v>
      </c>
      <c r="AB5" s="780"/>
    </row>
    <row r="6" spans="1:28" ht="25.5">
      <c r="B6" s="128" t="s">
        <v>34</v>
      </c>
      <c r="C6" s="35" t="s">
        <v>35</v>
      </c>
      <c r="D6" s="326"/>
      <c r="E6" s="327"/>
      <c r="F6" s="327"/>
      <c r="G6" s="327"/>
      <c r="H6" s="327"/>
      <c r="I6" s="327"/>
      <c r="J6" s="327"/>
      <c r="K6" s="328"/>
      <c r="L6" s="326"/>
      <c r="M6" s="327"/>
      <c r="N6" s="327"/>
      <c r="O6" s="327"/>
      <c r="P6" s="327"/>
      <c r="Q6" s="327"/>
      <c r="R6" s="327"/>
      <c r="S6" s="328"/>
      <c r="T6" s="326"/>
      <c r="U6" s="327"/>
      <c r="V6" s="327"/>
      <c r="W6" s="327"/>
      <c r="X6" s="327"/>
      <c r="Y6" s="327"/>
      <c r="Z6" s="327"/>
      <c r="AA6" s="328"/>
      <c r="AB6" s="329"/>
    </row>
    <row r="7" spans="1:28">
      <c r="B7" s="5" t="s">
        <v>36</v>
      </c>
      <c r="C7" s="40" t="s">
        <v>37</v>
      </c>
      <c r="D7" s="330"/>
      <c r="E7" s="331"/>
      <c r="F7" s="331"/>
      <c r="G7" s="331"/>
      <c r="H7" s="331"/>
      <c r="I7" s="331"/>
      <c r="J7" s="331"/>
      <c r="K7" s="332"/>
      <c r="L7" s="330"/>
      <c r="M7" s="331"/>
      <c r="N7" s="331"/>
      <c r="O7" s="331"/>
      <c r="P7" s="331" t="s">
        <v>239</v>
      </c>
      <c r="Q7" s="331"/>
      <c r="R7" s="331" t="s">
        <v>240</v>
      </c>
      <c r="S7" s="332"/>
      <c r="T7" s="330"/>
      <c r="U7" s="331"/>
      <c r="V7" s="331"/>
      <c r="W7" s="331"/>
      <c r="X7" s="331"/>
      <c r="Y7" s="331"/>
      <c r="Z7" s="331"/>
      <c r="AA7" s="332"/>
      <c r="AB7" s="333"/>
    </row>
    <row r="8" spans="1:28">
      <c r="B8" s="5" t="s">
        <v>38</v>
      </c>
      <c r="C8" s="40" t="s">
        <v>24</v>
      </c>
      <c r="D8" s="330"/>
      <c r="E8" s="331"/>
      <c r="F8" s="331"/>
      <c r="G8" s="331"/>
      <c r="H8" s="331"/>
      <c r="I8" s="331"/>
      <c r="J8" s="331"/>
      <c r="K8" s="332"/>
      <c r="L8" s="330" t="s">
        <v>239</v>
      </c>
      <c r="M8" s="331"/>
      <c r="N8" s="331" t="s">
        <v>240</v>
      </c>
      <c r="O8" s="331"/>
      <c r="P8" s="331"/>
      <c r="Q8" s="331"/>
      <c r="R8" s="331"/>
      <c r="S8" s="332"/>
      <c r="T8" s="330"/>
      <c r="U8" s="331"/>
      <c r="V8" s="331"/>
      <c r="W8" s="331"/>
      <c r="X8" s="331"/>
      <c r="Y8" s="331"/>
      <c r="Z8" s="331"/>
      <c r="AA8" s="332"/>
      <c r="AB8" s="333"/>
    </row>
    <row r="9" spans="1:28">
      <c r="B9" s="5" t="s">
        <v>39</v>
      </c>
      <c r="C9" s="40" t="s">
        <v>23</v>
      </c>
      <c r="D9" s="330"/>
      <c r="E9" s="331"/>
      <c r="F9" s="331"/>
      <c r="G9" s="331"/>
      <c r="H9" s="331" t="s">
        <v>239</v>
      </c>
      <c r="I9" s="331"/>
      <c r="J9" s="331"/>
      <c r="K9" s="332"/>
      <c r="L9" s="330"/>
      <c r="M9" s="331"/>
      <c r="N9" s="331"/>
      <c r="O9" s="331"/>
      <c r="P9" s="331"/>
      <c r="Q9" s="331"/>
      <c r="R9" s="331"/>
      <c r="S9" s="332"/>
      <c r="T9" s="331" t="s">
        <v>239</v>
      </c>
      <c r="U9" s="331"/>
      <c r="V9" s="331"/>
      <c r="W9" s="331"/>
      <c r="X9" s="331"/>
      <c r="Y9" s="331"/>
      <c r="Z9" s="331" t="s">
        <v>240</v>
      </c>
      <c r="AA9" s="332"/>
      <c r="AB9" s="333"/>
    </row>
    <row r="10" spans="1:28">
      <c r="B10" s="129" t="s">
        <v>40</v>
      </c>
      <c r="C10" s="144" t="s">
        <v>25</v>
      </c>
      <c r="D10" s="330"/>
      <c r="E10" s="331"/>
      <c r="F10" s="331"/>
      <c r="G10" s="331"/>
      <c r="H10" s="331"/>
      <c r="I10" s="331"/>
      <c r="J10" s="331"/>
      <c r="K10" s="332"/>
      <c r="L10" s="330"/>
      <c r="M10" s="331"/>
      <c r="N10" s="331"/>
      <c r="O10" s="331"/>
      <c r="P10" s="331"/>
      <c r="Q10" s="331"/>
      <c r="R10" s="331"/>
      <c r="S10" s="332"/>
      <c r="T10" s="331" t="s">
        <v>239</v>
      </c>
      <c r="U10" s="331"/>
      <c r="V10" s="331"/>
      <c r="W10" s="331"/>
      <c r="X10" s="331"/>
      <c r="Y10" s="331"/>
      <c r="Z10" s="331" t="s">
        <v>240</v>
      </c>
      <c r="AA10" s="332"/>
      <c r="AB10" s="333"/>
    </row>
    <row r="11" spans="1:28">
      <c r="B11" s="130" t="s">
        <v>41</v>
      </c>
      <c r="C11" s="49" t="s">
        <v>42</v>
      </c>
      <c r="D11" s="334"/>
      <c r="E11" s="335"/>
      <c r="F11" s="335"/>
      <c r="G11" s="335"/>
      <c r="H11" s="335"/>
      <c r="I11" s="335"/>
      <c r="J11" s="335"/>
      <c r="K11" s="336"/>
      <c r="L11" s="334"/>
      <c r="M11" s="335"/>
      <c r="N11" s="335"/>
      <c r="O11" s="335"/>
      <c r="P11" s="335"/>
      <c r="Q11" s="335"/>
      <c r="R11" s="335"/>
      <c r="S11" s="336"/>
      <c r="T11" s="334"/>
      <c r="U11" s="335"/>
      <c r="V11" s="335"/>
      <c r="W11" s="335"/>
      <c r="X11" s="335"/>
      <c r="Y11" s="335"/>
      <c r="Z11" s="335"/>
      <c r="AA11" s="336"/>
      <c r="AB11" s="50"/>
    </row>
    <row r="12" spans="1:28">
      <c r="B12" s="201" t="s">
        <v>43</v>
      </c>
      <c r="C12" s="202" t="s">
        <v>153</v>
      </c>
      <c r="D12" s="330"/>
      <c r="E12" s="331"/>
      <c r="F12" s="331"/>
      <c r="G12" s="331"/>
      <c r="H12" s="331"/>
      <c r="I12" s="331"/>
      <c r="J12" s="331"/>
      <c r="L12" s="331" t="s">
        <v>239</v>
      </c>
      <c r="M12" s="331"/>
      <c r="N12" s="331" t="s">
        <v>240</v>
      </c>
      <c r="O12" s="331"/>
      <c r="P12" s="331"/>
      <c r="Q12" s="331"/>
      <c r="R12" s="331"/>
      <c r="S12" s="332"/>
      <c r="T12" s="330"/>
      <c r="U12" s="331"/>
      <c r="V12" s="331"/>
      <c r="W12" s="331"/>
      <c r="X12" s="331"/>
      <c r="Y12" s="331"/>
      <c r="Z12" s="401"/>
      <c r="AA12" s="332"/>
      <c r="AB12" s="333"/>
    </row>
    <row r="13" spans="1:28">
      <c r="B13" s="201" t="s">
        <v>163</v>
      </c>
      <c r="C13" s="202" t="s">
        <v>164</v>
      </c>
      <c r="D13" s="330"/>
      <c r="E13" s="331"/>
      <c r="F13" s="331"/>
      <c r="G13" s="331"/>
      <c r="H13" s="331" t="s">
        <v>239</v>
      </c>
      <c r="I13" s="331"/>
      <c r="J13" s="331" t="s">
        <v>240</v>
      </c>
      <c r="K13" s="332"/>
      <c r="L13" s="330"/>
      <c r="M13" s="331"/>
      <c r="N13" s="331"/>
      <c r="O13" s="331"/>
      <c r="P13" s="331"/>
      <c r="Q13" s="331"/>
      <c r="R13" s="331"/>
      <c r="S13" s="332"/>
      <c r="T13" s="330"/>
      <c r="U13" s="331"/>
      <c r="V13" s="331"/>
      <c r="W13" s="331"/>
      <c r="X13" s="331"/>
      <c r="Y13" s="331"/>
      <c r="Z13" s="331"/>
      <c r="AA13" s="332"/>
      <c r="AB13" s="333"/>
    </row>
    <row r="14" spans="1:28">
      <c r="B14" s="201" t="s">
        <v>154</v>
      </c>
      <c r="C14" s="202" t="s">
        <v>155</v>
      </c>
      <c r="D14" s="330"/>
      <c r="E14" s="331"/>
      <c r="F14" s="331"/>
      <c r="G14" s="331"/>
      <c r="H14" s="331"/>
      <c r="I14" s="331"/>
      <c r="J14" s="331"/>
      <c r="K14" s="332"/>
      <c r="L14" s="330"/>
      <c r="M14" s="331"/>
      <c r="N14" s="331"/>
      <c r="O14" s="331"/>
      <c r="P14" s="330" t="s">
        <v>239</v>
      </c>
      <c r="Q14" s="331"/>
      <c r="R14" s="331" t="s">
        <v>240</v>
      </c>
      <c r="S14" s="332"/>
      <c r="T14" s="330"/>
      <c r="U14" s="331"/>
      <c r="V14" s="331"/>
      <c r="W14" s="331"/>
      <c r="X14" s="331"/>
      <c r="Y14" s="331"/>
      <c r="Z14" s="331"/>
      <c r="AA14" s="332"/>
      <c r="AB14" s="333"/>
    </row>
    <row r="15" spans="1:28">
      <c r="B15" s="48" t="s">
        <v>18</v>
      </c>
      <c r="C15" s="57" t="s">
        <v>27</v>
      </c>
      <c r="D15" s="334"/>
      <c r="E15" s="335"/>
      <c r="F15" s="335"/>
      <c r="G15" s="335"/>
      <c r="H15" s="335"/>
      <c r="I15" s="335"/>
      <c r="J15" s="335"/>
      <c r="K15" s="336"/>
      <c r="L15" s="334"/>
      <c r="M15" s="335"/>
      <c r="N15" s="335"/>
      <c r="O15" s="335"/>
      <c r="P15" s="335"/>
      <c r="Q15" s="335"/>
      <c r="R15" s="335"/>
      <c r="S15" s="336"/>
      <c r="T15" s="334"/>
      <c r="U15" s="335"/>
      <c r="V15" s="335"/>
      <c r="W15" s="335"/>
      <c r="X15" s="335"/>
      <c r="Y15" s="335"/>
      <c r="Z15" s="335"/>
      <c r="AA15" s="336"/>
      <c r="AB15" s="50"/>
    </row>
    <row r="16" spans="1:28">
      <c r="B16" s="58" t="s">
        <v>26</v>
      </c>
      <c r="C16" s="59" t="s">
        <v>44</v>
      </c>
      <c r="D16" s="337"/>
      <c r="E16" s="338"/>
      <c r="F16" s="338"/>
      <c r="G16" s="338"/>
      <c r="H16" s="338"/>
      <c r="I16" s="338"/>
      <c r="J16" s="338"/>
      <c r="K16" s="339"/>
      <c r="L16" s="337"/>
      <c r="M16" s="338"/>
      <c r="N16" s="338"/>
      <c r="O16" s="338"/>
      <c r="P16" s="338"/>
      <c r="Q16" s="338"/>
      <c r="R16" s="338"/>
      <c r="S16" s="339"/>
      <c r="T16" s="337"/>
      <c r="U16" s="338"/>
      <c r="V16" s="338"/>
      <c r="W16" s="338"/>
      <c r="X16" s="338"/>
      <c r="Y16" s="338"/>
      <c r="Z16" s="338"/>
      <c r="AA16" s="339"/>
      <c r="AB16" s="340"/>
    </row>
    <row r="17" spans="2:28">
      <c r="B17" s="67" t="s">
        <v>45</v>
      </c>
      <c r="C17" s="147" t="s">
        <v>165</v>
      </c>
      <c r="D17" s="330"/>
      <c r="E17" s="331"/>
      <c r="F17" s="331"/>
      <c r="G17" s="331"/>
      <c r="H17" s="331"/>
      <c r="I17" s="331"/>
      <c r="K17" s="332"/>
      <c r="L17" s="330"/>
      <c r="M17" s="331"/>
      <c r="N17" s="331"/>
      <c r="O17" s="331"/>
      <c r="P17" s="331"/>
      <c r="Q17" s="331"/>
      <c r="R17" s="331"/>
      <c r="S17" s="332"/>
      <c r="T17" s="331" t="s">
        <v>239</v>
      </c>
      <c r="U17" s="331"/>
      <c r="V17" s="331" t="s">
        <v>240</v>
      </c>
      <c r="W17" s="331"/>
      <c r="X17" s="331"/>
      <c r="Y17" s="331"/>
      <c r="Z17" s="331"/>
      <c r="AA17" s="332"/>
      <c r="AB17" s="333"/>
    </row>
    <row r="18" spans="2:28">
      <c r="B18" s="131" t="s">
        <v>46</v>
      </c>
      <c r="C18" s="147" t="s">
        <v>65</v>
      </c>
      <c r="D18" s="330"/>
      <c r="E18" s="331"/>
      <c r="F18" s="331"/>
      <c r="G18" s="331"/>
      <c r="H18" s="331" t="s">
        <v>239</v>
      </c>
      <c r="I18" s="331"/>
      <c r="J18" s="331" t="s">
        <v>240</v>
      </c>
      <c r="K18" s="332"/>
      <c r="L18" s="330"/>
      <c r="M18" s="331"/>
      <c r="N18" s="331"/>
      <c r="O18" s="331"/>
      <c r="P18" s="331"/>
      <c r="Q18" s="331"/>
      <c r="R18" s="331"/>
      <c r="S18" s="332"/>
      <c r="T18" s="330"/>
      <c r="U18" s="331"/>
      <c r="V18" s="331"/>
      <c r="W18" s="331"/>
      <c r="X18" s="331"/>
      <c r="Y18" s="331"/>
      <c r="Z18" s="331"/>
      <c r="AA18" s="332"/>
      <c r="AB18" s="333"/>
    </row>
    <row r="19" spans="2:28">
      <c r="B19" s="131" t="s">
        <v>47</v>
      </c>
      <c r="C19" s="147" t="s">
        <v>64</v>
      </c>
      <c r="D19" s="330"/>
      <c r="E19" s="331"/>
      <c r="F19" s="331"/>
      <c r="G19" s="331"/>
      <c r="H19" s="331" t="s">
        <v>239</v>
      </c>
      <c r="I19" s="331"/>
      <c r="J19" s="331" t="s">
        <v>240</v>
      </c>
      <c r="K19" s="332"/>
      <c r="L19" s="330"/>
      <c r="M19" s="331"/>
      <c r="N19" s="331"/>
      <c r="O19" s="331"/>
      <c r="P19" s="331"/>
      <c r="Q19" s="331"/>
      <c r="R19" s="331"/>
      <c r="S19" s="332"/>
      <c r="T19" s="330"/>
      <c r="U19" s="331"/>
      <c r="V19" s="331"/>
      <c r="W19" s="331"/>
      <c r="X19" s="331"/>
      <c r="Y19" s="331"/>
      <c r="Z19" s="331"/>
      <c r="AA19" s="332"/>
      <c r="AB19" s="333"/>
    </row>
    <row r="20" spans="2:28">
      <c r="B20" s="131" t="s">
        <v>48</v>
      </c>
      <c r="C20" s="147" t="s">
        <v>156</v>
      </c>
      <c r="D20" s="330"/>
      <c r="E20" s="331"/>
      <c r="F20" s="331"/>
      <c r="G20" s="331"/>
      <c r="H20" s="331"/>
      <c r="I20" s="331"/>
      <c r="J20" s="331"/>
      <c r="K20" s="332"/>
      <c r="L20" s="330"/>
      <c r="M20" s="331"/>
      <c r="N20" s="401"/>
      <c r="O20" s="359"/>
      <c r="P20" s="331"/>
      <c r="Q20" s="331"/>
      <c r="R20" s="331"/>
      <c r="S20" s="332"/>
      <c r="T20" s="331" t="s">
        <v>239</v>
      </c>
      <c r="U20" s="331"/>
      <c r="V20" s="331" t="s">
        <v>240</v>
      </c>
      <c r="W20" s="331"/>
      <c r="X20" s="331"/>
      <c r="Y20" s="331"/>
      <c r="Z20" s="331"/>
      <c r="AA20" s="332"/>
      <c r="AB20" s="333"/>
    </row>
    <row r="21" spans="2:28">
      <c r="B21" s="131" t="s">
        <v>49</v>
      </c>
      <c r="C21" s="147" t="s">
        <v>184</v>
      </c>
      <c r="D21" s="330"/>
      <c r="E21" s="331"/>
      <c r="F21" s="331"/>
      <c r="G21" s="331"/>
      <c r="H21" s="331"/>
      <c r="I21" s="331"/>
      <c r="J21" s="331"/>
      <c r="K21" s="332"/>
      <c r="L21" s="330"/>
      <c r="M21" s="331"/>
      <c r="N21" s="331"/>
      <c r="O21" s="331"/>
      <c r="P21" s="330" t="s">
        <v>239</v>
      </c>
      <c r="Q21" s="331"/>
      <c r="R21" s="331"/>
      <c r="S21" s="332"/>
      <c r="T21" s="330"/>
      <c r="U21" s="331"/>
      <c r="V21" s="331"/>
      <c r="W21" s="401"/>
      <c r="X21" s="331"/>
      <c r="Y21" s="331"/>
      <c r="Z21" s="331"/>
      <c r="AA21" s="357" t="s">
        <v>111</v>
      </c>
      <c r="AB21" s="333"/>
    </row>
    <row r="22" spans="2:28">
      <c r="B22" s="131" t="s">
        <v>50</v>
      </c>
      <c r="C22" s="147" t="s">
        <v>185</v>
      </c>
      <c r="D22" s="330"/>
      <c r="E22" s="331"/>
      <c r="F22" s="331"/>
      <c r="G22" s="331"/>
      <c r="H22" s="331"/>
      <c r="I22" s="331"/>
      <c r="J22" s="331"/>
      <c r="K22" s="332"/>
      <c r="L22" s="330"/>
      <c r="M22" s="331"/>
      <c r="N22" s="331"/>
      <c r="O22" s="331"/>
      <c r="P22" s="331" t="s">
        <v>239</v>
      </c>
      <c r="Q22" s="331"/>
      <c r="R22" s="331" t="s">
        <v>240</v>
      </c>
      <c r="S22" s="401"/>
      <c r="T22" s="330"/>
      <c r="U22" s="331"/>
      <c r="V22" s="331"/>
      <c r="W22" s="331"/>
      <c r="X22" s="331"/>
      <c r="Y22" s="331"/>
      <c r="Z22" s="331"/>
      <c r="AA22" s="332"/>
      <c r="AB22" s="333"/>
    </row>
    <row r="23" spans="2:28">
      <c r="B23" s="208" t="s">
        <v>51</v>
      </c>
      <c r="C23" s="147" t="s">
        <v>181</v>
      </c>
      <c r="D23" s="330"/>
      <c r="E23" s="331"/>
      <c r="F23" s="331"/>
      <c r="G23" s="331"/>
      <c r="H23" s="331"/>
      <c r="I23" s="331"/>
      <c r="J23" s="331"/>
      <c r="K23" s="332"/>
      <c r="L23" s="330"/>
      <c r="M23" s="331"/>
      <c r="N23" s="331"/>
      <c r="O23" s="331"/>
      <c r="P23" s="331" t="s">
        <v>239</v>
      </c>
      <c r="Q23" s="331"/>
      <c r="R23" s="331" t="s">
        <v>240</v>
      </c>
      <c r="S23" s="332"/>
      <c r="T23" s="330"/>
      <c r="U23" s="331"/>
      <c r="V23" s="331"/>
      <c r="W23" s="331"/>
      <c r="X23" s="331"/>
      <c r="Y23" s="331"/>
      <c r="Z23" s="331"/>
      <c r="AA23" s="332"/>
      <c r="AB23" s="333"/>
    </row>
    <row r="24" spans="2:28">
      <c r="B24" s="208" t="s">
        <v>187</v>
      </c>
      <c r="C24" s="147" t="s">
        <v>186</v>
      </c>
      <c r="D24" s="353"/>
      <c r="E24" s="354"/>
      <c r="F24" s="354"/>
      <c r="G24" s="354"/>
      <c r="H24" s="353" t="s">
        <v>239</v>
      </c>
      <c r="I24" s="354"/>
      <c r="J24" s="331" t="s">
        <v>240</v>
      </c>
      <c r="K24" s="355"/>
      <c r="L24" s="353"/>
      <c r="M24" s="354"/>
      <c r="N24" s="354"/>
      <c r="O24" s="354"/>
      <c r="P24" s="354"/>
      <c r="Q24" s="354"/>
      <c r="R24" s="354"/>
      <c r="S24" s="355"/>
      <c r="T24" s="353"/>
      <c r="U24" s="354"/>
      <c r="V24" s="354"/>
      <c r="W24" s="354"/>
      <c r="X24" s="354"/>
      <c r="Y24" s="354"/>
      <c r="Z24" s="354"/>
      <c r="AA24" s="355"/>
      <c r="AB24" s="356"/>
    </row>
    <row r="25" spans="2:28">
      <c r="B25" s="146" t="s">
        <v>166</v>
      </c>
      <c r="C25" s="147" t="s">
        <v>60</v>
      </c>
      <c r="D25" s="341"/>
      <c r="E25" s="342"/>
      <c r="F25" s="342"/>
      <c r="G25" s="342"/>
      <c r="H25" s="341" t="s">
        <v>239</v>
      </c>
      <c r="I25" s="342"/>
      <c r="J25" s="342"/>
      <c r="K25" s="343"/>
      <c r="L25" s="341"/>
      <c r="M25" s="342"/>
      <c r="N25" s="342"/>
      <c r="O25" s="402" t="s">
        <v>111</v>
      </c>
      <c r="P25" s="342"/>
      <c r="Q25" s="342"/>
      <c r="R25" s="342"/>
      <c r="S25" s="343"/>
      <c r="T25" s="341"/>
      <c r="U25" s="342"/>
      <c r="V25" s="342"/>
      <c r="W25" s="342"/>
      <c r="X25" s="342"/>
      <c r="Y25" s="342"/>
      <c r="Z25" s="342"/>
      <c r="AA25" s="343"/>
      <c r="AB25" s="344"/>
    </row>
    <row r="26" spans="2:28">
      <c r="B26" s="352" t="s">
        <v>213</v>
      </c>
      <c r="C26" s="318" t="s">
        <v>182</v>
      </c>
      <c r="D26" s="341"/>
      <c r="E26" s="342"/>
      <c r="F26" s="342"/>
      <c r="G26" s="342"/>
      <c r="H26" s="342"/>
      <c r="I26" s="342"/>
      <c r="J26" s="342"/>
      <c r="K26" s="343"/>
      <c r="L26" s="341"/>
      <c r="M26" s="342"/>
      <c r="N26" s="342"/>
      <c r="O26" s="342"/>
      <c r="P26" s="360"/>
      <c r="Q26" s="342"/>
      <c r="R26" s="342"/>
      <c r="S26" s="343"/>
      <c r="T26" s="341"/>
      <c r="U26" s="342"/>
      <c r="V26" s="342"/>
      <c r="W26" s="342"/>
      <c r="X26" s="341" t="s">
        <v>239</v>
      </c>
      <c r="Y26" s="360"/>
      <c r="Z26" s="360" t="s">
        <v>240</v>
      </c>
      <c r="AA26" s="343"/>
      <c r="AB26" s="344"/>
    </row>
    <row r="27" spans="2:28">
      <c r="B27" s="58" t="s">
        <v>52</v>
      </c>
      <c r="C27" s="59" t="s">
        <v>53</v>
      </c>
      <c r="D27" s="341"/>
      <c r="E27" s="342"/>
      <c r="F27" s="342"/>
      <c r="G27" s="342"/>
      <c r="H27" s="342"/>
      <c r="I27" s="342"/>
      <c r="J27" s="342"/>
      <c r="K27" s="343"/>
      <c r="L27" s="341"/>
      <c r="M27" s="342"/>
      <c r="N27" s="342"/>
      <c r="O27" s="342"/>
      <c r="P27" s="342"/>
      <c r="Q27" s="342"/>
      <c r="R27" s="342"/>
      <c r="S27" s="343"/>
      <c r="T27" s="341"/>
      <c r="U27" s="342"/>
      <c r="V27" s="342"/>
      <c r="W27" s="342"/>
      <c r="X27" s="342"/>
      <c r="Y27" s="342"/>
      <c r="Z27" s="342"/>
      <c r="AA27" s="343"/>
      <c r="AB27" s="344"/>
    </row>
    <row r="28" spans="2:28" ht="25.5">
      <c r="B28" s="211" t="s">
        <v>28</v>
      </c>
      <c r="C28" s="212" t="s">
        <v>167</v>
      </c>
      <c r="D28" s="341"/>
      <c r="E28" s="342"/>
      <c r="F28" s="342"/>
      <c r="G28" s="342"/>
      <c r="H28" s="342"/>
      <c r="I28" s="342"/>
      <c r="J28" s="342"/>
      <c r="K28" s="343"/>
      <c r="L28" s="341"/>
      <c r="M28" s="342"/>
      <c r="N28" s="342"/>
      <c r="O28" s="342"/>
      <c r="P28" s="342"/>
      <c r="Q28" s="342" t="s">
        <v>271</v>
      </c>
      <c r="R28" s="342"/>
      <c r="S28" s="357" t="s">
        <v>111</v>
      </c>
      <c r="T28" s="341"/>
      <c r="U28" s="342"/>
      <c r="V28" s="342"/>
      <c r="W28" s="342"/>
      <c r="X28" s="342"/>
      <c r="Y28" s="342"/>
      <c r="Z28" s="342"/>
      <c r="AA28" s="343"/>
      <c r="AB28" s="344"/>
    </row>
    <row r="29" spans="2:28">
      <c r="B29" s="174" t="s">
        <v>195</v>
      </c>
      <c r="C29" s="209" t="s">
        <v>159</v>
      </c>
      <c r="D29" s="341"/>
      <c r="E29" s="342"/>
      <c r="F29" s="342"/>
      <c r="G29" s="342"/>
      <c r="H29" s="342"/>
      <c r="I29" s="342"/>
      <c r="J29" s="342"/>
      <c r="K29" s="343"/>
      <c r="L29" s="341"/>
      <c r="M29" s="342"/>
      <c r="N29" s="342"/>
      <c r="O29" s="342"/>
      <c r="P29" s="342"/>
      <c r="Q29" s="342"/>
      <c r="R29" s="342"/>
      <c r="S29" s="342"/>
      <c r="T29" s="341"/>
      <c r="U29" s="342"/>
      <c r="V29" s="342"/>
      <c r="W29" s="342"/>
      <c r="X29" s="342"/>
      <c r="Y29" s="342"/>
      <c r="Z29" s="342"/>
      <c r="AA29" s="343"/>
      <c r="AB29" s="344"/>
    </row>
    <row r="30" spans="2:28">
      <c r="B30" s="351" t="s">
        <v>193</v>
      </c>
      <c r="C30" s="209" t="s">
        <v>169</v>
      </c>
      <c r="D30" s="341"/>
      <c r="E30" s="342"/>
      <c r="F30" s="342"/>
      <c r="G30" s="342"/>
      <c r="H30" s="342"/>
      <c r="I30" s="342"/>
      <c r="J30" s="342"/>
      <c r="K30" s="343"/>
      <c r="L30" s="342" t="s">
        <v>239</v>
      </c>
      <c r="M30" s="342"/>
      <c r="N30" s="342"/>
      <c r="O30" s="342"/>
      <c r="P30" s="342"/>
      <c r="Q30" s="342"/>
      <c r="R30" s="342"/>
      <c r="S30" s="342"/>
      <c r="T30" s="341"/>
      <c r="U30" s="342"/>
      <c r="V30" s="342"/>
      <c r="W30" s="342"/>
      <c r="X30" s="342"/>
      <c r="Y30" s="342"/>
      <c r="Z30" s="342"/>
      <c r="AA30" s="343"/>
      <c r="AB30" s="344"/>
    </row>
    <row r="31" spans="2:28">
      <c r="B31" s="215" t="s">
        <v>194</v>
      </c>
      <c r="C31" s="216" t="s">
        <v>171</v>
      </c>
      <c r="D31" s="341"/>
      <c r="E31" s="342"/>
      <c r="F31" s="342"/>
      <c r="G31" s="342"/>
      <c r="H31" s="342"/>
      <c r="I31" s="342"/>
      <c r="J31" s="342"/>
      <c r="K31" s="343"/>
      <c r="L31" s="342"/>
      <c r="M31" s="342"/>
      <c r="N31" s="342"/>
      <c r="O31" s="342"/>
      <c r="P31" s="342"/>
      <c r="Q31" s="342"/>
      <c r="R31" s="342"/>
      <c r="S31" s="343"/>
      <c r="T31" s="341"/>
      <c r="U31" s="342"/>
      <c r="V31" s="342"/>
      <c r="W31" s="342"/>
      <c r="X31" s="342"/>
      <c r="Y31" s="342"/>
      <c r="Z31" s="342"/>
      <c r="AA31" s="343"/>
      <c r="AB31" s="344"/>
    </row>
    <row r="32" spans="2:28" ht="25.5">
      <c r="B32" s="241" t="s">
        <v>54</v>
      </c>
      <c r="C32" s="242" t="s">
        <v>188</v>
      </c>
      <c r="D32" s="341"/>
      <c r="E32" s="342"/>
      <c r="F32" s="342"/>
      <c r="G32" s="342"/>
      <c r="H32" s="342"/>
      <c r="I32" s="342"/>
      <c r="J32" s="342"/>
      <c r="K32" s="343"/>
      <c r="L32" s="341"/>
      <c r="M32" s="342"/>
      <c r="N32" s="342"/>
      <c r="O32" s="342"/>
      <c r="P32" s="342"/>
      <c r="Q32" s="342"/>
      <c r="R32" s="342"/>
      <c r="S32" s="343"/>
      <c r="T32" s="341"/>
      <c r="U32" s="342"/>
      <c r="V32" s="342"/>
      <c r="W32" s="342"/>
      <c r="X32" s="342"/>
      <c r="Y32" s="342"/>
      <c r="Z32" s="342"/>
      <c r="AA32" s="343"/>
      <c r="AB32" s="344"/>
    </row>
    <row r="33" spans="2:28" ht="25.5">
      <c r="B33" s="174" t="s">
        <v>55</v>
      </c>
      <c r="C33" s="214" t="s">
        <v>189</v>
      </c>
      <c r="D33" s="341"/>
      <c r="E33" s="342"/>
      <c r="F33" s="342"/>
      <c r="G33" s="342"/>
      <c r="H33" s="342"/>
      <c r="I33" s="342"/>
      <c r="J33" s="342"/>
      <c r="K33" s="343"/>
      <c r="L33" s="341"/>
      <c r="M33" s="342"/>
      <c r="N33" s="342"/>
      <c r="O33" s="342"/>
      <c r="P33" s="342"/>
      <c r="Q33" s="342"/>
      <c r="R33" s="342"/>
      <c r="S33" s="343"/>
      <c r="T33" s="341"/>
      <c r="U33" s="342"/>
      <c r="V33" s="342"/>
      <c r="W33" s="342"/>
      <c r="X33" s="342" t="s">
        <v>239</v>
      </c>
      <c r="Y33" s="342"/>
      <c r="Z33" s="342"/>
      <c r="AA33" s="357" t="s">
        <v>111</v>
      </c>
      <c r="AB33" s="344"/>
    </row>
    <row r="34" spans="2:28" ht="25.5">
      <c r="B34" s="174" t="s">
        <v>196</v>
      </c>
      <c r="C34" s="214" t="s">
        <v>190</v>
      </c>
      <c r="D34" s="341"/>
      <c r="E34" s="342"/>
      <c r="F34" s="342"/>
      <c r="G34" s="342"/>
      <c r="H34" s="342"/>
      <c r="I34" s="342"/>
      <c r="J34" s="342"/>
      <c r="K34" s="343"/>
      <c r="L34" s="341"/>
      <c r="M34" s="342"/>
      <c r="N34" s="342"/>
      <c r="O34" s="342"/>
      <c r="P34" s="342"/>
      <c r="Q34" s="342"/>
      <c r="R34" s="342"/>
      <c r="S34" s="343"/>
      <c r="T34" s="341"/>
      <c r="U34" s="342"/>
      <c r="V34" s="342"/>
      <c r="W34" s="342"/>
      <c r="X34" s="342" t="s">
        <v>239</v>
      </c>
      <c r="Y34" s="342"/>
      <c r="Z34" s="342"/>
      <c r="AA34" s="343"/>
      <c r="AB34" s="344"/>
    </row>
    <row r="35" spans="2:28">
      <c r="B35" s="215" t="s">
        <v>197</v>
      </c>
      <c r="C35" s="225" t="s">
        <v>191</v>
      </c>
      <c r="D35" s="341"/>
      <c r="E35" s="342"/>
      <c r="F35" s="342"/>
      <c r="G35" s="342"/>
      <c r="H35" s="342"/>
      <c r="I35" s="342"/>
      <c r="J35" s="342"/>
      <c r="K35" s="343"/>
      <c r="L35" s="341"/>
      <c r="M35" s="342"/>
      <c r="N35" s="342"/>
      <c r="O35" s="342"/>
      <c r="P35" s="342"/>
      <c r="Q35" s="342"/>
      <c r="R35" s="342"/>
      <c r="S35" s="343"/>
      <c r="T35" s="341"/>
      <c r="U35" s="342"/>
      <c r="V35" s="342"/>
      <c r="W35" s="342"/>
      <c r="X35" s="342"/>
      <c r="Y35" s="342"/>
      <c r="Z35" s="342"/>
      <c r="AA35" s="343"/>
      <c r="AB35" s="344"/>
    </row>
    <row r="36" spans="2:28">
      <c r="B36" s="213" t="s">
        <v>198</v>
      </c>
      <c r="C36" s="210" t="s">
        <v>192</v>
      </c>
      <c r="D36" s="341"/>
      <c r="E36" s="342"/>
      <c r="F36" s="342"/>
      <c r="G36" s="342"/>
      <c r="H36" s="342"/>
      <c r="I36" s="342"/>
      <c r="J36" s="342"/>
      <c r="K36" s="343"/>
      <c r="L36" s="341"/>
      <c r="M36" s="342"/>
      <c r="N36" s="342"/>
      <c r="O36" s="342"/>
      <c r="P36" s="342"/>
      <c r="Q36" s="342"/>
      <c r="R36" s="342"/>
      <c r="S36" s="343"/>
      <c r="T36" s="341"/>
      <c r="U36" s="342"/>
      <c r="V36" s="342"/>
      <c r="W36" s="342"/>
      <c r="X36" s="342"/>
      <c r="Y36" s="342"/>
      <c r="Z36" s="342"/>
      <c r="AA36" s="343"/>
      <c r="AB36" s="344"/>
    </row>
    <row r="37" spans="2:28" ht="25.5">
      <c r="B37" s="227" t="s">
        <v>56</v>
      </c>
      <c r="C37" s="228" t="s">
        <v>90</v>
      </c>
      <c r="D37" s="341"/>
      <c r="E37" s="342"/>
      <c r="F37" s="342"/>
      <c r="G37" s="342"/>
      <c r="H37" s="342"/>
      <c r="I37" s="342"/>
      <c r="J37" s="342"/>
      <c r="K37" s="343"/>
      <c r="L37" s="341"/>
      <c r="M37" s="342"/>
      <c r="N37" s="342"/>
      <c r="O37" s="342"/>
      <c r="P37" s="342"/>
      <c r="Q37" s="342"/>
      <c r="R37" s="342"/>
      <c r="S37" s="343"/>
      <c r="T37" s="341"/>
      <c r="U37" s="342"/>
      <c r="V37" s="342"/>
      <c r="W37" s="342"/>
      <c r="X37" s="342"/>
      <c r="Y37" s="342"/>
      <c r="Z37" s="342"/>
      <c r="AA37" s="343"/>
      <c r="AB37" s="344"/>
    </row>
    <row r="38" spans="2:28">
      <c r="B38" s="255" t="s">
        <v>157</v>
      </c>
      <c r="C38" s="256" t="s">
        <v>159</v>
      </c>
      <c r="D38" s="341" t="s">
        <v>239</v>
      </c>
      <c r="E38" s="342"/>
      <c r="F38" s="342"/>
      <c r="G38" s="358" t="s">
        <v>111</v>
      </c>
      <c r="H38" s="342"/>
      <c r="I38" s="342"/>
      <c r="J38" s="342"/>
      <c r="K38" s="343"/>
      <c r="L38" s="341"/>
      <c r="M38" s="342"/>
      <c r="N38" s="342"/>
      <c r="O38" s="342"/>
      <c r="P38" s="342"/>
      <c r="Q38" s="342"/>
      <c r="R38" s="342"/>
      <c r="S38" s="343"/>
      <c r="T38" s="341"/>
      <c r="U38" s="342"/>
      <c r="V38" s="342"/>
      <c r="W38" s="342"/>
      <c r="X38" s="342"/>
      <c r="Y38" s="342"/>
      <c r="Z38" s="342"/>
      <c r="AA38" s="343"/>
      <c r="AB38" s="344"/>
    </row>
    <row r="39" spans="2:28" ht="25.5">
      <c r="B39" s="255" t="s">
        <v>160</v>
      </c>
      <c r="C39" s="256" t="s">
        <v>189</v>
      </c>
      <c r="D39" s="334"/>
      <c r="E39" s="335"/>
      <c r="F39" s="335"/>
      <c r="G39" s="335"/>
      <c r="H39" s="335"/>
      <c r="I39" s="335"/>
      <c r="J39" s="335"/>
      <c r="K39" s="336"/>
      <c r="L39" s="334"/>
      <c r="M39" s="335"/>
      <c r="N39" s="335"/>
      <c r="O39" s="335"/>
      <c r="P39" s="335"/>
      <c r="Q39" s="335"/>
      <c r="R39" s="335"/>
      <c r="S39" s="336"/>
      <c r="T39" s="334"/>
      <c r="U39" s="335"/>
      <c r="V39" s="335"/>
      <c r="W39" s="335"/>
      <c r="X39" s="335"/>
      <c r="Y39" s="335"/>
      <c r="Z39" s="335"/>
      <c r="AA39" s="336"/>
      <c r="AB39" s="50" t="s">
        <v>91</v>
      </c>
    </row>
    <row r="40" spans="2:28" ht="26.25" thickBot="1">
      <c r="B40" s="194"/>
      <c r="C40" s="345"/>
      <c r="D40" s="346"/>
      <c r="E40" s="347"/>
      <c r="F40" s="347"/>
      <c r="G40" s="347"/>
      <c r="H40" s="347"/>
      <c r="I40" s="347"/>
      <c r="J40" s="347"/>
      <c r="K40" s="348"/>
      <c r="L40" s="346"/>
      <c r="M40" s="347"/>
      <c r="N40" s="347"/>
      <c r="O40" s="347"/>
      <c r="P40" s="347"/>
      <c r="Q40" s="347"/>
      <c r="R40" s="347"/>
      <c r="S40" s="348"/>
      <c r="T40" s="346"/>
      <c r="U40" s="347"/>
      <c r="V40" s="347"/>
      <c r="W40" s="347"/>
      <c r="X40" s="347"/>
      <c r="Y40" s="347"/>
      <c r="Z40" s="347"/>
      <c r="AA40" s="348"/>
      <c r="AB40" s="349" t="s">
        <v>93</v>
      </c>
    </row>
    <row r="41" spans="2:28" ht="39" customHeight="1" thickBot="1">
      <c r="B41" s="795" t="s">
        <v>241</v>
      </c>
      <c r="C41" s="796"/>
      <c r="D41" s="797" t="s">
        <v>286</v>
      </c>
      <c r="E41" s="793"/>
      <c r="F41" s="793"/>
      <c r="G41" s="798"/>
      <c r="H41" s="792" t="s">
        <v>285</v>
      </c>
      <c r="I41" s="793"/>
      <c r="J41" s="793"/>
      <c r="K41" s="794"/>
      <c r="L41" s="797" t="s">
        <v>287</v>
      </c>
      <c r="M41" s="793"/>
      <c r="N41" s="793"/>
      <c r="O41" s="798"/>
      <c r="P41" s="792" t="s">
        <v>288</v>
      </c>
      <c r="Q41" s="793"/>
      <c r="R41" s="793"/>
      <c r="S41" s="794"/>
      <c r="T41" s="797" t="s">
        <v>284</v>
      </c>
      <c r="U41" s="793"/>
      <c r="V41" s="793"/>
      <c r="W41" s="798"/>
      <c r="X41" s="792" t="s">
        <v>283</v>
      </c>
      <c r="Y41" s="793"/>
      <c r="Z41" s="793"/>
      <c r="AA41" s="794"/>
      <c r="AB41" s="350" t="s">
        <v>289</v>
      </c>
    </row>
  </sheetData>
  <mergeCells count="19">
    <mergeCell ref="B3:B5"/>
    <mergeCell ref="C3:C5"/>
    <mergeCell ref="X41:AA41"/>
    <mergeCell ref="B41:C41"/>
    <mergeCell ref="D41:G41"/>
    <mergeCell ref="H41:K41"/>
    <mergeCell ref="L41:O41"/>
    <mergeCell ref="P41:S41"/>
    <mergeCell ref="T41:W41"/>
    <mergeCell ref="D3:K3"/>
    <mergeCell ref="L3:S3"/>
    <mergeCell ref="T3:AA3"/>
    <mergeCell ref="AB3:AB5"/>
    <mergeCell ref="D4:G4"/>
    <mergeCell ref="H4:K4"/>
    <mergeCell ref="L4:O4"/>
    <mergeCell ref="P4:S4"/>
    <mergeCell ref="T4:W4"/>
    <mergeCell ref="X4:AA4"/>
  </mergeCells>
  <phoneticPr fontId="20" type="noConversion"/>
  <printOptions horizontalCentered="1"/>
  <pageMargins left="0.11811023622047245" right="0.19685039370078741" top="0.15748031496062992" bottom="0.15748031496062992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L27"/>
  <sheetViews>
    <sheetView view="pageBreakPreview" zoomScale="60" zoomScaleNormal="69" workbookViewId="0">
      <selection activeCell="E27" sqref="E27"/>
    </sheetView>
  </sheetViews>
  <sheetFormatPr defaultRowHeight="12.75"/>
  <cols>
    <col min="2" max="2" width="5.42578125" customWidth="1"/>
    <col min="3" max="3" width="88.85546875" customWidth="1"/>
    <col min="4" max="4" width="9.140625" hidden="1" customWidth="1"/>
    <col min="5" max="5" width="34.28515625" customWidth="1"/>
  </cols>
  <sheetData>
    <row r="1" spans="2:12" ht="31.5" customHeight="1">
      <c r="B1" s="481" t="s">
        <v>209</v>
      </c>
      <c r="C1" s="481"/>
      <c r="D1" s="482"/>
      <c r="E1" s="483"/>
      <c r="F1" s="245"/>
      <c r="G1" s="245"/>
      <c r="H1" s="245"/>
      <c r="I1" s="245"/>
      <c r="J1" s="245"/>
      <c r="K1" s="245"/>
      <c r="L1" s="245"/>
    </row>
    <row r="2" spans="2:12" ht="21" thickBot="1">
      <c r="B2" s="484"/>
      <c r="C2" s="481" t="s">
        <v>294</v>
      </c>
      <c r="D2" s="482"/>
      <c r="E2" s="482"/>
    </row>
    <row r="3" spans="2:12" ht="18" customHeight="1" thickBot="1">
      <c r="B3" s="485" t="s">
        <v>113</v>
      </c>
      <c r="C3" s="486" t="s">
        <v>114</v>
      </c>
      <c r="D3" s="482"/>
      <c r="E3" s="482"/>
    </row>
    <row r="4" spans="2:12" ht="18" customHeight="1" thickBot="1">
      <c r="B4" s="487"/>
      <c r="C4" s="488" t="s">
        <v>242</v>
      </c>
      <c r="D4" s="482"/>
      <c r="E4" s="482"/>
    </row>
    <row r="5" spans="2:12" ht="18" customHeight="1" thickBot="1">
      <c r="B5" s="487">
        <v>1</v>
      </c>
      <c r="C5" s="489" t="s">
        <v>243</v>
      </c>
      <c r="D5" s="482"/>
      <c r="E5" s="482"/>
    </row>
    <row r="6" spans="2:12" ht="18" customHeight="1" thickBot="1">
      <c r="B6" s="487">
        <v>2</v>
      </c>
      <c r="C6" s="489" t="s">
        <v>244</v>
      </c>
      <c r="D6" s="482"/>
      <c r="E6" s="482"/>
    </row>
    <row r="7" spans="2:12" ht="18" customHeight="1" thickBot="1">
      <c r="B7" s="487"/>
      <c r="C7" s="489" t="s">
        <v>245</v>
      </c>
      <c r="D7" s="482"/>
      <c r="E7" s="482"/>
    </row>
    <row r="8" spans="2:12" ht="18" customHeight="1" thickBot="1">
      <c r="B8" s="487">
        <v>3</v>
      </c>
      <c r="C8" s="489" t="s">
        <v>246</v>
      </c>
      <c r="D8" s="482"/>
      <c r="E8" s="482"/>
    </row>
    <row r="9" spans="2:12" ht="18" customHeight="1" thickBot="1">
      <c r="B9" s="487">
        <v>4</v>
      </c>
      <c r="C9" s="489" t="s">
        <v>247</v>
      </c>
      <c r="D9" s="482"/>
      <c r="E9" s="482"/>
    </row>
    <row r="10" spans="2:12" ht="18" customHeight="1" thickBot="1">
      <c r="B10" s="487">
        <v>5</v>
      </c>
      <c r="C10" s="489" t="s">
        <v>248</v>
      </c>
      <c r="D10" s="482"/>
      <c r="E10" s="482"/>
    </row>
    <row r="11" spans="2:12" ht="18" customHeight="1" thickBot="1">
      <c r="B11" s="487">
        <v>6</v>
      </c>
      <c r="C11" s="489" t="s">
        <v>249</v>
      </c>
      <c r="D11" s="482"/>
      <c r="E11" s="482"/>
    </row>
    <row r="12" spans="2:12" ht="18" customHeight="1" thickBot="1">
      <c r="B12" s="487">
        <v>7</v>
      </c>
      <c r="C12" s="489" t="s">
        <v>250</v>
      </c>
      <c r="D12" s="482"/>
      <c r="E12" s="482"/>
    </row>
    <row r="13" spans="2:12" ht="18" customHeight="1" thickBot="1">
      <c r="B13" s="487">
        <v>8</v>
      </c>
      <c r="C13" s="489" t="s">
        <v>251</v>
      </c>
      <c r="D13" s="482"/>
      <c r="E13" s="482"/>
    </row>
    <row r="14" spans="2:12" ht="18" customHeight="1" thickBot="1">
      <c r="B14" s="487">
        <v>9</v>
      </c>
      <c r="C14" s="489" t="s">
        <v>252</v>
      </c>
      <c r="D14" s="482"/>
      <c r="E14" s="482"/>
    </row>
    <row r="15" spans="2:12" ht="18" customHeight="1" thickBot="1">
      <c r="B15" s="487">
        <v>10</v>
      </c>
      <c r="C15" s="489" t="s">
        <v>253</v>
      </c>
      <c r="D15" s="482"/>
      <c r="E15" s="482"/>
    </row>
    <row r="16" spans="2:12" ht="18" customHeight="1" thickBot="1">
      <c r="B16" s="487"/>
      <c r="C16" s="488" t="s">
        <v>254</v>
      </c>
      <c r="D16" s="482"/>
      <c r="E16" s="482"/>
    </row>
    <row r="17" spans="2:5" ht="18" customHeight="1" thickBot="1">
      <c r="B17" s="487">
        <v>1</v>
      </c>
      <c r="C17" s="489" t="s">
        <v>255</v>
      </c>
      <c r="D17" s="482"/>
      <c r="E17" s="482"/>
    </row>
    <row r="18" spans="2:5" ht="18" customHeight="1" thickBot="1">
      <c r="B18" s="487">
        <v>2</v>
      </c>
      <c r="C18" s="489" t="s">
        <v>256</v>
      </c>
      <c r="D18" s="482"/>
      <c r="E18" s="482"/>
    </row>
    <row r="19" spans="2:5" ht="18" customHeight="1" thickBot="1">
      <c r="B19" s="487">
        <v>3</v>
      </c>
      <c r="C19" s="489" t="s">
        <v>257</v>
      </c>
      <c r="D19" s="482"/>
      <c r="E19" s="482"/>
    </row>
    <row r="20" spans="2:5" ht="17.25" customHeight="1" thickBot="1">
      <c r="B20" s="487">
        <v>4</v>
      </c>
      <c r="C20" s="489" t="s">
        <v>258</v>
      </c>
      <c r="D20" s="482"/>
      <c r="E20" s="482"/>
    </row>
    <row r="21" spans="2:5" ht="18" customHeight="1" thickBot="1">
      <c r="B21" s="487">
        <v>5</v>
      </c>
      <c r="C21" s="489" t="s">
        <v>259</v>
      </c>
      <c r="D21" s="482"/>
      <c r="E21" s="482"/>
    </row>
    <row r="22" spans="2:5" ht="18" customHeight="1" thickBot="1">
      <c r="B22" s="487"/>
      <c r="C22" s="488" t="s">
        <v>260</v>
      </c>
      <c r="D22" s="482"/>
      <c r="E22" s="482"/>
    </row>
    <row r="23" spans="2:5" ht="20.25">
      <c r="B23" s="490">
        <v>1</v>
      </c>
      <c r="C23" s="491" t="s">
        <v>261</v>
      </c>
      <c r="D23" s="482"/>
      <c r="E23" s="482"/>
    </row>
    <row r="24" spans="2:5" ht="60.75">
      <c r="B24" s="490">
        <v>2</v>
      </c>
      <c r="C24" s="491" t="s">
        <v>262</v>
      </c>
      <c r="D24" s="482"/>
      <c r="E24" s="482"/>
    </row>
    <row r="25" spans="2:5" ht="20.25">
      <c r="B25" s="490"/>
      <c r="C25" s="491" t="s">
        <v>263</v>
      </c>
      <c r="D25" s="482"/>
      <c r="E25" s="482"/>
    </row>
    <row r="26" spans="2:5" ht="20.25">
      <c r="B26" s="490">
        <v>1</v>
      </c>
      <c r="C26" s="491" t="s">
        <v>264</v>
      </c>
      <c r="D26" s="482"/>
      <c r="E26" s="482"/>
    </row>
    <row r="27" spans="2:5" ht="20.25">
      <c r="B27" s="490">
        <v>2</v>
      </c>
      <c r="C27" s="492" t="s">
        <v>265</v>
      </c>
      <c r="D27" s="482"/>
      <c r="E27" s="482"/>
    </row>
  </sheetData>
  <phoneticPr fontId="20" type="noConversion"/>
  <pageMargins left="0.7" right="0.7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D2:L61"/>
  <sheetViews>
    <sheetView workbookViewId="0">
      <selection activeCell="I94" sqref="I94"/>
    </sheetView>
  </sheetViews>
  <sheetFormatPr defaultRowHeight="12.75"/>
  <sheetData>
    <row r="2" spans="4:12" ht="15.75">
      <c r="D2" s="28"/>
      <c r="E2" s="28"/>
      <c r="F2" s="28"/>
      <c r="G2" s="28"/>
      <c r="H2" s="28"/>
      <c r="I2" s="28"/>
      <c r="J2" s="28"/>
      <c r="K2" s="28"/>
      <c r="L2" s="28"/>
    </row>
    <row r="3" spans="4:12" ht="15.75">
      <c r="D3" s="28"/>
      <c r="E3" s="28"/>
      <c r="F3" s="28"/>
      <c r="G3" s="28"/>
      <c r="H3" s="28"/>
      <c r="I3" s="28"/>
      <c r="J3" s="28"/>
      <c r="K3" s="28"/>
      <c r="L3" s="28"/>
    </row>
    <row r="4" spans="4:12" ht="15.75">
      <c r="D4" s="28"/>
      <c r="E4" s="28"/>
      <c r="F4" s="28"/>
      <c r="G4" s="28"/>
      <c r="H4" s="28"/>
      <c r="I4" s="28"/>
      <c r="J4" s="28"/>
      <c r="K4" s="28"/>
      <c r="L4" s="28"/>
    </row>
    <row r="5" spans="4:12" ht="15.75">
      <c r="D5" s="28"/>
      <c r="E5" s="28"/>
      <c r="F5" s="28"/>
      <c r="G5" s="28"/>
      <c r="H5" s="28"/>
      <c r="I5" s="28"/>
      <c r="J5" s="28"/>
      <c r="K5" s="28"/>
      <c r="L5" s="28"/>
    </row>
    <row r="6" spans="4:12" ht="15.75">
      <c r="D6" s="28"/>
      <c r="E6" s="28"/>
      <c r="F6" s="28"/>
      <c r="G6" s="28"/>
      <c r="H6" s="28"/>
      <c r="I6" s="28"/>
      <c r="J6" s="28"/>
      <c r="K6" s="28"/>
      <c r="L6" s="28"/>
    </row>
    <row r="7" spans="4:12" ht="15.75">
      <c r="D7" s="28"/>
      <c r="E7" s="28"/>
      <c r="F7" s="28"/>
      <c r="G7" s="28"/>
      <c r="H7" s="28"/>
      <c r="I7" s="28"/>
      <c r="J7" s="28"/>
      <c r="K7" s="28"/>
      <c r="L7" s="28"/>
    </row>
    <row r="8" spans="4:12" ht="15.75">
      <c r="D8" s="28"/>
      <c r="E8" s="28"/>
      <c r="F8" s="28"/>
      <c r="G8" s="28"/>
      <c r="H8" s="28"/>
      <c r="I8" s="28"/>
      <c r="J8" s="28"/>
      <c r="K8" s="28"/>
      <c r="L8" s="28"/>
    </row>
    <row r="9" spans="4:12" ht="15.75">
      <c r="D9" s="28"/>
      <c r="E9" s="28"/>
      <c r="F9" s="28"/>
      <c r="G9" s="28"/>
      <c r="H9" s="28"/>
      <c r="I9" s="28"/>
      <c r="J9" s="28"/>
      <c r="K9" s="28"/>
      <c r="L9" s="28"/>
    </row>
    <row r="10" spans="4:12" ht="15.75">
      <c r="D10" s="28"/>
      <c r="E10" s="28"/>
      <c r="F10" s="28"/>
      <c r="G10" s="28"/>
      <c r="H10" s="28"/>
      <c r="I10" s="28"/>
      <c r="J10" s="28"/>
      <c r="K10" s="28"/>
      <c r="L10" s="28"/>
    </row>
    <row r="11" spans="4:12" ht="15.75">
      <c r="D11" s="28"/>
      <c r="E11" s="28"/>
      <c r="F11" s="28"/>
      <c r="G11" s="28"/>
      <c r="H11" s="28"/>
      <c r="I11" s="28"/>
      <c r="J11" s="28"/>
      <c r="K11" s="28"/>
      <c r="L11" s="28"/>
    </row>
    <row r="12" spans="4:12" ht="15.75">
      <c r="D12" s="28"/>
      <c r="E12" s="28"/>
      <c r="F12" s="28"/>
      <c r="G12" s="28"/>
      <c r="H12" s="28"/>
      <c r="I12" s="28"/>
      <c r="J12" s="28"/>
      <c r="K12" s="28"/>
      <c r="L12" s="28"/>
    </row>
    <row r="13" spans="4:12" ht="15.75">
      <c r="D13" s="28"/>
      <c r="E13" s="28"/>
      <c r="F13" s="28"/>
      <c r="G13" s="28"/>
      <c r="H13" s="28"/>
      <c r="I13" s="28"/>
      <c r="J13" s="28"/>
      <c r="K13" s="28"/>
      <c r="L13" s="28"/>
    </row>
    <row r="14" spans="4:12" ht="15.75">
      <c r="D14" s="28"/>
      <c r="E14" s="28"/>
      <c r="F14" s="28"/>
      <c r="G14" s="28"/>
      <c r="H14" s="28"/>
      <c r="I14" s="28"/>
      <c r="J14" s="28"/>
      <c r="K14" s="28"/>
      <c r="L14" s="28"/>
    </row>
    <row r="15" spans="4:12" ht="15.75">
      <c r="D15" s="28"/>
      <c r="E15" s="28"/>
      <c r="F15" s="28"/>
      <c r="G15" s="28"/>
      <c r="H15" s="28"/>
      <c r="I15" s="28"/>
      <c r="J15" s="28"/>
      <c r="K15" s="28"/>
      <c r="L15" s="28"/>
    </row>
    <row r="16" spans="4:12" ht="15.75">
      <c r="D16" s="28"/>
      <c r="E16" s="28"/>
      <c r="F16" s="28"/>
      <c r="G16" s="28"/>
      <c r="H16" s="28"/>
      <c r="I16" s="28"/>
      <c r="J16" s="28"/>
      <c r="K16" s="28"/>
      <c r="L16" s="28"/>
    </row>
    <row r="17" spans="4:12" ht="15.75">
      <c r="D17" s="28"/>
      <c r="E17" s="28"/>
      <c r="F17" s="28"/>
      <c r="G17" s="28"/>
      <c r="H17" s="28"/>
      <c r="I17" s="28"/>
      <c r="J17" s="28"/>
      <c r="K17" s="28"/>
      <c r="L17" s="28"/>
    </row>
    <row r="18" spans="4:12" ht="15.75">
      <c r="D18" s="28"/>
      <c r="E18" s="28"/>
      <c r="F18" s="28"/>
      <c r="G18" s="28"/>
      <c r="H18" s="28"/>
      <c r="I18" s="28"/>
      <c r="J18" s="28"/>
      <c r="K18" s="28"/>
      <c r="L18" s="28"/>
    </row>
    <row r="19" spans="4:12" ht="15.75">
      <c r="D19" s="28"/>
      <c r="E19" s="28"/>
      <c r="F19" s="28"/>
      <c r="G19" s="28"/>
      <c r="H19" s="28"/>
      <c r="I19" s="28"/>
      <c r="J19" s="28"/>
      <c r="K19" s="28"/>
      <c r="L19" s="28"/>
    </row>
    <row r="20" spans="4:12" ht="15.75">
      <c r="D20" s="28"/>
      <c r="E20" s="28"/>
      <c r="F20" s="28"/>
      <c r="G20" s="28"/>
      <c r="H20" s="28"/>
      <c r="I20" s="28"/>
      <c r="J20" s="28"/>
      <c r="K20" s="28"/>
      <c r="L20" s="28"/>
    </row>
    <row r="21" spans="4:12" ht="15.75">
      <c r="D21" s="28"/>
      <c r="E21" s="28"/>
      <c r="F21" s="28"/>
      <c r="G21" s="28"/>
      <c r="H21" s="28"/>
      <c r="I21" s="28"/>
      <c r="J21" s="28"/>
      <c r="K21" s="28"/>
      <c r="L21" s="28"/>
    </row>
    <row r="22" spans="4:12" ht="15.75">
      <c r="D22" s="28"/>
      <c r="E22" s="28"/>
      <c r="F22" s="28"/>
      <c r="G22" s="28"/>
      <c r="H22" s="28"/>
      <c r="I22" s="28"/>
      <c r="J22" s="28"/>
      <c r="K22" s="28"/>
      <c r="L22" s="28"/>
    </row>
    <row r="23" spans="4:12" ht="15.75">
      <c r="D23" s="28"/>
      <c r="E23" s="28"/>
      <c r="F23" s="28"/>
      <c r="G23" s="28"/>
      <c r="H23" s="28"/>
      <c r="I23" s="28"/>
      <c r="J23" s="28"/>
      <c r="K23" s="28"/>
      <c r="L23" s="28"/>
    </row>
    <row r="24" spans="4:12" ht="15.75">
      <c r="D24" s="28"/>
      <c r="E24" s="28"/>
      <c r="F24" s="28"/>
      <c r="G24" s="28"/>
      <c r="H24" s="28"/>
      <c r="I24" s="28"/>
      <c r="J24" s="28"/>
      <c r="K24" s="28"/>
      <c r="L24" s="28"/>
    </row>
    <row r="25" spans="4:12" ht="15.75">
      <c r="D25" s="28"/>
      <c r="E25" s="28"/>
      <c r="F25" s="28"/>
      <c r="G25" s="28"/>
      <c r="H25" s="28"/>
      <c r="I25" s="28"/>
      <c r="J25" s="28"/>
      <c r="K25" s="28"/>
      <c r="L25" s="28"/>
    </row>
    <row r="26" spans="4:12" ht="15.75">
      <c r="D26" s="28"/>
      <c r="E26" s="28"/>
      <c r="F26" s="28"/>
      <c r="G26" s="28"/>
      <c r="H26" s="28"/>
      <c r="I26" s="28"/>
      <c r="J26" s="28"/>
      <c r="K26" s="28"/>
      <c r="L26" s="28"/>
    </row>
    <row r="27" spans="4:12" ht="15.75">
      <c r="D27" s="28"/>
      <c r="E27" s="28"/>
      <c r="F27" s="28"/>
      <c r="G27" s="28"/>
      <c r="H27" s="28"/>
      <c r="I27" s="28"/>
      <c r="J27" s="28"/>
      <c r="K27" s="28"/>
      <c r="L27" s="28"/>
    </row>
    <row r="28" spans="4:12" ht="15.75">
      <c r="D28" s="28"/>
      <c r="E28" s="28"/>
      <c r="F28" s="28"/>
      <c r="G28" s="28"/>
      <c r="H28" s="28"/>
      <c r="I28" s="28"/>
      <c r="J28" s="28"/>
      <c r="K28" s="28"/>
      <c r="L28" s="28"/>
    </row>
    <row r="29" spans="4:12" ht="15.75">
      <c r="D29" s="28"/>
      <c r="E29" s="28"/>
      <c r="F29" s="28"/>
      <c r="G29" s="28"/>
      <c r="H29" s="28"/>
      <c r="I29" s="28"/>
      <c r="J29" s="28"/>
      <c r="K29" s="28"/>
      <c r="L29" s="28"/>
    </row>
    <row r="30" spans="4:12" ht="15.75">
      <c r="D30" s="28"/>
      <c r="E30" s="28"/>
      <c r="F30" s="28"/>
      <c r="G30" s="28"/>
      <c r="H30" s="28"/>
      <c r="I30" s="28"/>
      <c r="J30" s="28"/>
      <c r="K30" s="28"/>
      <c r="L30" s="28"/>
    </row>
    <row r="31" spans="4:12" ht="15.75">
      <c r="D31" s="28"/>
      <c r="E31" s="28"/>
      <c r="F31" s="28"/>
      <c r="G31" s="28"/>
      <c r="H31" s="28"/>
      <c r="I31" s="28"/>
      <c r="J31" s="28"/>
      <c r="K31" s="28"/>
      <c r="L31" s="28"/>
    </row>
    <row r="32" spans="4:12" ht="15.75">
      <c r="D32" s="28"/>
      <c r="E32" s="28"/>
      <c r="F32" s="28"/>
      <c r="G32" s="28"/>
      <c r="H32" s="28"/>
      <c r="I32" s="28"/>
      <c r="J32" s="28"/>
      <c r="K32" s="28"/>
      <c r="L32" s="28"/>
    </row>
    <row r="33" spans="4:12" ht="15.75">
      <c r="D33" s="28"/>
      <c r="E33" s="28"/>
      <c r="F33" s="28"/>
      <c r="G33" s="28"/>
      <c r="H33" s="28"/>
      <c r="I33" s="28"/>
      <c r="J33" s="28"/>
      <c r="K33" s="28"/>
      <c r="L33" s="28"/>
    </row>
    <row r="34" spans="4:12" ht="15.75">
      <c r="D34" s="28"/>
      <c r="E34" s="28"/>
      <c r="F34" s="28"/>
      <c r="G34" s="28"/>
      <c r="H34" s="28"/>
      <c r="I34" s="28"/>
      <c r="J34" s="28"/>
      <c r="K34" s="28"/>
      <c r="L34" s="28"/>
    </row>
    <row r="35" spans="4:12" ht="15.75">
      <c r="D35" s="28"/>
      <c r="E35" s="28"/>
      <c r="F35" s="28"/>
      <c r="G35" s="28"/>
      <c r="H35" s="28"/>
      <c r="I35" s="28"/>
      <c r="J35" s="28"/>
      <c r="K35" s="28"/>
      <c r="L35" s="28"/>
    </row>
    <row r="36" spans="4:12" ht="15.75">
      <c r="D36" s="28"/>
      <c r="E36" s="28"/>
      <c r="F36" s="28"/>
      <c r="G36" s="28"/>
      <c r="H36" s="28"/>
      <c r="I36" s="28"/>
      <c r="J36" s="28"/>
      <c r="K36" s="28"/>
      <c r="L36" s="28"/>
    </row>
    <row r="37" spans="4:12" ht="15.75">
      <c r="D37" s="28"/>
      <c r="E37" s="28"/>
      <c r="F37" s="28"/>
      <c r="G37" s="28"/>
      <c r="H37" s="28"/>
      <c r="I37" s="28"/>
      <c r="J37" s="28"/>
      <c r="K37" s="28"/>
      <c r="L37" s="28"/>
    </row>
    <row r="38" spans="4:12" ht="15.75">
      <c r="D38" s="28"/>
      <c r="E38" s="28"/>
      <c r="F38" s="28"/>
      <c r="G38" s="28"/>
      <c r="H38" s="28"/>
      <c r="I38" s="28"/>
      <c r="J38" s="28"/>
      <c r="K38" s="28"/>
      <c r="L38" s="28"/>
    </row>
    <row r="39" spans="4:12" ht="15.75">
      <c r="D39" s="28"/>
      <c r="E39" s="28"/>
      <c r="F39" s="28"/>
      <c r="G39" s="28"/>
      <c r="H39" s="28"/>
      <c r="I39" s="28"/>
      <c r="J39" s="28"/>
      <c r="K39" s="28"/>
      <c r="L39" s="28"/>
    </row>
    <row r="40" spans="4:12" ht="15.75">
      <c r="D40" s="28"/>
      <c r="E40" s="28"/>
      <c r="F40" s="28"/>
      <c r="G40" s="28"/>
      <c r="H40" s="28"/>
      <c r="I40" s="28"/>
      <c r="J40" s="28"/>
      <c r="K40" s="28"/>
      <c r="L40" s="28"/>
    </row>
    <row r="41" spans="4:12" ht="15.75">
      <c r="D41" s="28"/>
      <c r="E41" s="28"/>
      <c r="F41" s="28"/>
      <c r="G41" s="28"/>
      <c r="H41" s="28"/>
      <c r="I41" s="28"/>
      <c r="J41" s="28"/>
      <c r="K41" s="28"/>
      <c r="L41" s="28"/>
    </row>
    <row r="42" spans="4:12" ht="15.75">
      <c r="D42" s="28"/>
      <c r="E42" s="28"/>
      <c r="F42" s="28"/>
      <c r="G42" s="28"/>
      <c r="H42" s="28"/>
      <c r="I42" s="28"/>
      <c r="J42" s="28"/>
      <c r="K42" s="28"/>
      <c r="L42" s="28"/>
    </row>
    <row r="43" spans="4:12" ht="15.75">
      <c r="D43" s="28"/>
      <c r="E43" s="28"/>
      <c r="F43" s="28"/>
      <c r="G43" s="28"/>
      <c r="H43" s="28"/>
      <c r="I43" s="28"/>
      <c r="J43" s="28"/>
      <c r="K43" s="28"/>
      <c r="L43" s="28"/>
    </row>
    <row r="44" spans="4:12" ht="15.75">
      <c r="D44" s="28"/>
      <c r="E44" s="28"/>
      <c r="F44" s="28"/>
      <c r="G44" s="28"/>
      <c r="H44" s="28"/>
      <c r="I44" s="28"/>
      <c r="J44" s="28"/>
      <c r="K44" s="28"/>
      <c r="L44" s="28"/>
    </row>
    <row r="45" spans="4:12" ht="15.75">
      <c r="D45" s="28"/>
      <c r="E45" s="28"/>
      <c r="F45" s="28"/>
      <c r="G45" s="28"/>
      <c r="H45" s="28"/>
      <c r="I45" s="28"/>
      <c r="J45" s="28"/>
      <c r="K45" s="28"/>
      <c r="L45" s="28"/>
    </row>
    <row r="46" spans="4:12" ht="15.75">
      <c r="D46" s="28"/>
      <c r="E46" s="28"/>
      <c r="F46" s="28"/>
      <c r="G46" s="28"/>
      <c r="H46" s="28"/>
      <c r="I46" s="28"/>
      <c r="J46" s="28"/>
      <c r="K46" s="28"/>
      <c r="L46" s="28"/>
    </row>
    <row r="47" spans="4:12" ht="15.75">
      <c r="D47" s="28"/>
      <c r="E47" s="28"/>
      <c r="F47" s="28"/>
      <c r="G47" s="28"/>
      <c r="H47" s="28"/>
      <c r="I47" s="28"/>
      <c r="J47" s="28"/>
      <c r="K47" s="28"/>
      <c r="L47" s="28"/>
    </row>
    <row r="48" spans="4:12" ht="15.75">
      <c r="D48" s="28"/>
      <c r="E48" s="28"/>
      <c r="F48" s="28"/>
      <c r="G48" s="28"/>
      <c r="H48" s="28"/>
      <c r="I48" s="28"/>
      <c r="J48" s="28"/>
      <c r="K48" s="28"/>
      <c r="L48" s="28"/>
    </row>
    <row r="49" spans="4:12" ht="15.75">
      <c r="D49" s="28"/>
      <c r="E49" s="28"/>
      <c r="F49" s="28"/>
      <c r="G49" s="28"/>
      <c r="H49" s="28"/>
      <c r="I49" s="28"/>
      <c r="J49" s="28"/>
      <c r="K49" s="28"/>
      <c r="L49" s="28"/>
    </row>
    <row r="50" spans="4:12" ht="15.75">
      <c r="D50" s="28"/>
      <c r="E50" s="28"/>
      <c r="F50" s="28"/>
      <c r="G50" s="28"/>
      <c r="H50" s="28"/>
      <c r="I50" s="28"/>
      <c r="J50" s="28"/>
      <c r="K50" s="28"/>
      <c r="L50" s="28"/>
    </row>
    <row r="51" spans="4:12" ht="15.75">
      <c r="D51" s="28"/>
      <c r="E51" s="28"/>
      <c r="F51" s="28"/>
      <c r="G51" s="28"/>
      <c r="H51" s="28"/>
      <c r="I51" s="28"/>
      <c r="J51" s="28"/>
      <c r="K51" s="28"/>
      <c r="L51" s="28"/>
    </row>
    <row r="52" spans="4:12" ht="15.75">
      <c r="D52" s="28"/>
      <c r="E52" s="28"/>
      <c r="F52" s="28"/>
      <c r="G52" s="28"/>
      <c r="H52" s="28"/>
      <c r="I52" s="28"/>
      <c r="J52" s="28"/>
      <c r="K52" s="28"/>
      <c r="L52" s="28"/>
    </row>
    <row r="53" spans="4:12" ht="15.75">
      <c r="D53" s="28"/>
      <c r="E53" s="28"/>
      <c r="F53" s="28"/>
      <c r="G53" s="28"/>
      <c r="H53" s="28"/>
      <c r="I53" s="28"/>
      <c r="J53" s="28"/>
      <c r="K53" s="28"/>
      <c r="L53" s="28"/>
    </row>
    <row r="54" spans="4:12" ht="15.75">
      <c r="D54" s="28"/>
      <c r="E54" s="28"/>
      <c r="F54" s="28"/>
      <c r="G54" s="28"/>
      <c r="H54" s="28"/>
      <c r="I54" s="28"/>
      <c r="J54" s="28"/>
      <c r="K54" s="28"/>
      <c r="L54" s="28"/>
    </row>
    <row r="55" spans="4:12" ht="15.75">
      <c r="D55" s="28"/>
      <c r="E55" s="28"/>
      <c r="F55" s="28"/>
      <c r="G55" s="28"/>
      <c r="H55" s="28"/>
      <c r="I55" s="28"/>
      <c r="J55" s="28"/>
      <c r="K55" s="28"/>
      <c r="L55" s="28"/>
    </row>
    <row r="56" spans="4:12" ht="15.75">
      <c r="D56" s="28"/>
      <c r="E56" s="28"/>
      <c r="F56" s="28"/>
      <c r="G56" s="28"/>
      <c r="H56" s="28"/>
      <c r="I56" s="28"/>
      <c r="J56" s="28"/>
      <c r="K56" s="28"/>
      <c r="L56" s="28"/>
    </row>
    <row r="57" spans="4:12" ht="15.75">
      <c r="D57" s="28"/>
      <c r="E57" s="28"/>
      <c r="F57" s="28"/>
      <c r="G57" s="28"/>
      <c r="H57" s="28"/>
      <c r="I57" s="28"/>
      <c r="J57" s="28"/>
      <c r="K57" s="28"/>
      <c r="L57" s="28"/>
    </row>
    <row r="58" spans="4:12" ht="15.75">
      <c r="D58" s="28"/>
      <c r="E58" s="28"/>
      <c r="F58" s="28"/>
      <c r="G58" s="28"/>
      <c r="H58" s="28"/>
      <c r="I58" s="28"/>
      <c r="J58" s="28"/>
      <c r="K58" s="28"/>
      <c r="L58" s="28"/>
    </row>
    <row r="59" spans="4:12" ht="15.75">
      <c r="D59" s="28"/>
      <c r="E59" s="28"/>
      <c r="F59" s="28"/>
      <c r="G59" s="28"/>
      <c r="H59" s="28"/>
      <c r="I59" s="28"/>
      <c r="J59" s="28"/>
      <c r="K59" s="28"/>
      <c r="L59" s="28"/>
    </row>
    <row r="60" spans="4:12" ht="15.75">
      <c r="D60" s="28"/>
      <c r="E60" s="28"/>
      <c r="F60" s="28"/>
      <c r="G60" s="28"/>
      <c r="H60" s="28"/>
      <c r="I60" s="28"/>
      <c r="J60" s="28"/>
      <c r="K60" s="28"/>
      <c r="L60" s="28"/>
    </row>
    <row r="61" spans="4:12" ht="15.75">
      <c r="D61" s="28"/>
      <c r="E61" s="28"/>
      <c r="F61" s="28"/>
      <c r="G61" s="28"/>
      <c r="H61" s="28"/>
      <c r="I61" s="28"/>
      <c r="J61" s="28"/>
      <c r="K61" s="28"/>
      <c r="L61" s="28"/>
    </row>
  </sheetData>
  <phoneticPr fontId="20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план</vt:lpstr>
      <vt:lpstr>бюджет времени</vt:lpstr>
      <vt:lpstr>План учебного процесса</vt:lpstr>
      <vt:lpstr>График аттестаций</vt:lpstr>
      <vt:lpstr>Перечень кабинетов</vt:lpstr>
      <vt:lpstr>титульный к УП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2021-02-17T08:58:10Z</cp:lastPrinted>
  <dcterms:created xsi:type="dcterms:W3CDTF">1996-10-08T23:32:33Z</dcterms:created>
  <dcterms:modified xsi:type="dcterms:W3CDTF">2021-02-18T03:50:09Z</dcterms:modified>
</cp:coreProperties>
</file>