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643" firstSheet="2" activeTab="5"/>
  </bookViews>
  <sheets>
    <sheet name="Календарный график " sheetId="1" r:id="rId1"/>
    <sheet name="2 г. 10 мес. " sheetId="2" r:id="rId2"/>
    <sheet name="Титульный лист" sheetId="3" r:id="rId3"/>
    <sheet name="Сводные данные" sheetId="4" r:id="rId4"/>
    <sheet name="Перечень кабинетов" sheetId="5" r:id="rId5"/>
    <sheet name="Лист1" sheetId="6" r:id="rId6"/>
  </sheets>
  <definedNames>
    <definedName name="_xlnm.Print_Area" localSheetId="1">'2 г. 10 мес. '!$A$47:$AF$103</definedName>
    <definedName name="_xlnm.Print_Area" localSheetId="0">'Календарный график '!$A$1:$BE$123</definedName>
  </definedNames>
  <calcPr fullCalcOnLoad="1"/>
</workbook>
</file>

<file path=xl/sharedStrings.xml><?xml version="1.0" encoding="utf-8"?>
<sst xmlns="http://schemas.openxmlformats.org/spreadsheetml/2006/main" count="643" uniqueCount="269">
  <si>
    <t>Индекс</t>
  </si>
  <si>
    <t>Иностранный язык</t>
  </si>
  <si>
    <t>История</t>
  </si>
  <si>
    <t>Физическая культура</t>
  </si>
  <si>
    <t>П.00</t>
  </si>
  <si>
    <t>Профессиональный цикл</t>
  </si>
  <si>
    <t>ОП.00</t>
  </si>
  <si>
    <t>Общепрофессиональный цикл</t>
  </si>
  <si>
    <t>Безопасность жизнедеятельности</t>
  </si>
  <si>
    <t>ПМ.01</t>
  </si>
  <si>
    <t>ПМ.02</t>
  </si>
  <si>
    <t>МДК.01.01</t>
  </si>
  <si>
    <t>УП.01</t>
  </si>
  <si>
    <t>ПП.01</t>
  </si>
  <si>
    <t>Производственная практика</t>
  </si>
  <si>
    <t>МДК.02.01</t>
  </si>
  <si>
    <t>УП.02</t>
  </si>
  <si>
    <t>ПП.02</t>
  </si>
  <si>
    <t>Всего</t>
  </si>
  <si>
    <t>ГИА</t>
  </si>
  <si>
    <t>Государственная итоговая аттестация</t>
  </si>
  <si>
    <t>Учебная практика</t>
  </si>
  <si>
    <t>Курсы</t>
  </si>
  <si>
    <t>Обучение по
дисциплинам и междисциплинарным курсам</t>
  </si>
  <si>
    <t>Учебная
практика</t>
  </si>
  <si>
    <t>Промежуточная
аттестация</t>
  </si>
  <si>
    <t>Государственная
итоговая аттестация</t>
  </si>
  <si>
    <t>Каникулы</t>
  </si>
  <si>
    <t>Э</t>
  </si>
  <si>
    <t>I курс</t>
  </si>
  <si>
    <t>II курс</t>
  </si>
  <si>
    <t>III курс</t>
  </si>
  <si>
    <t>2. Сводные данные по бюджету времени в неделю</t>
  </si>
  <si>
    <t>дисциплин и МДК</t>
  </si>
  <si>
    <t>экзаменов</t>
  </si>
  <si>
    <t>максимальная</t>
  </si>
  <si>
    <t>ДЗ</t>
  </si>
  <si>
    <t>ПМ.03</t>
  </si>
  <si>
    <t>МДК.03.01</t>
  </si>
  <si>
    <t>УП.03</t>
  </si>
  <si>
    <t>ПП.03</t>
  </si>
  <si>
    <t>УЧЕБНЫЙ ПЛАН</t>
  </si>
  <si>
    <t>3. Перечень кабинетов, лабораторий, мастерских и других помещений для подготовки по профессии НПО 190631.01 «Автомеханик»</t>
  </si>
  <si>
    <t>№</t>
  </si>
  <si>
    <t>Наименование</t>
  </si>
  <si>
    <t>Кабинеты:</t>
  </si>
  <si>
    <t>Русского языка и литературы</t>
  </si>
  <si>
    <t>Иностранного языка</t>
  </si>
  <si>
    <t>Математики</t>
  </si>
  <si>
    <t>Химии</t>
  </si>
  <si>
    <t>Биологии</t>
  </si>
  <si>
    <t>Физики</t>
  </si>
  <si>
    <t>Информатики и ИКТ</t>
  </si>
  <si>
    <t>Электротехники</t>
  </si>
  <si>
    <t>Охраны труда</t>
  </si>
  <si>
    <t>Безопасности жизнедеятельности , ОБЖ</t>
  </si>
  <si>
    <t>Лаборатории:</t>
  </si>
  <si>
    <t>Мастерские</t>
  </si>
  <si>
    <t>Тренажеры, тренажерные комплексы</t>
  </si>
  <si>
    <t>Спортивный комплекс</t>
  </si>
  <si>
    <t>Спортивный зал</t>
  </si>
  <si>
    <t>Тренажерный зал</t>
  </si>
  <si>
    <t>Спортивная площадка с элементами полосы препятствий</t>
  </si>
  <si>
    <t xml:space="preserve">Стрелковый тир  </t>
  </si>
  <si>
    <t>Залы:</t>
  </si>
  <si>
    <t>Библиотека, читальный зал с выходом в сеть Интернет</t>
  </si>
  <si>
    <t>Актовый зал</t>
  </si>
  <si>
    <t>Музей</t>
  </si>
  <si>
    <t>ОП.01</t>
  </si>
  <si>
    <t>ОП.02</t>
  </si>
  <si>
    <t>ОП.03</t>
  </si>
  <si>
    <t>ОП.06</t>
  </si>
  <si>
    <t xml:space="preserve">"Байкальский техникум отраслевых технологий и сервиса" </t>
  </si>
  <si>
    <r>
      <rPr>
        <u val="single"/>
        <sz val="12"/>
        <rFont val="Times New Roman"/>
        <family val="1"/>
      </rPr>
      <t>Профиль получаемого профессионального</t>
    </r>
    <r>
      <rPr>
        <sz val="12"/>
        <rFont val="Times New Roman"/>
        <family val="1"/>
      </rPr>
      <t xml:space="preserve"> </t>
    </r>
  </si>
  <si>
    <t xml:space="preserve">Государственного автономного профессионального образовательного учреждения </t>
  </si>
  <si>
    <t>Всего часов в неделю</t>
  </si>
  <si>
    <t>Всего час. в неделю самостоятельной работы студентов</t>
  </si>
  <si>
    <t>Всего час. в неделю обязательной учебной нагрузки</t>
  </si>
  <si>
    <t>сам. р.с.</t>
  </si>
  <si>
    <t>обяз. уч.</t>
  </si>
  <si>
    <t>Основы предпринимательской деятельности</t>
  </si>
  <si>
    <t>Всего часов</t>
  </si>
  <si>
    <t>август</t>
  </si>
  <si>
    <t xml:space="preserve">27 июля - 
1 августа </t>
  </si>
  <si>
    <t>июль</t>
  </si>
  <si>
    <t>29 июня - 4 июля</t>
  </si>
  <si>
    <t>июнь</t>
  </si>
  <si>
    <t>май</t>
  </si>
  <si>
    <t>27 апреля - 2 мая</t>
  </si>
  <si>
    <t>апрель</t>
  </si>
  <si>
    <t>30 марта - 
4 апреля</t>
  </si>
  <si>
    <t>март</t>
  </si>
  <si>
    <t>февраль</t>
  </si>
  <si>
    <t>январь</t>
  </si>
  <si>
    <t>29 декабря - 
3 января</t>
  </si>
  <si>
    <t>декабрь</t>
  </si>
  <si>
    <t>ноябрь</t>
  </si>
  <si>
    <t>27 октября - 
1 ноября</t>
  </si>
  <si>
    <t>октябрь</t>
  </si>
  <si>
    <t>29 сентября -
 4 октября</t>
  </si>
  <si>
    <t>сентябрь</t>
  </si>
  <si>
    <t>Виды учебной нагрузки</t>
  </si>
  <si>
    <t>Наименование циклов, разделов, дисциплин, профессиональных модулей, МДК, практик</t>
  </si>
  <si>
    <t>Курс</t>
  </si>
  <si>
    <t>Безопасность жизнедеятельности(сборы)</t>
  </si>
  <si>
    <t>Август</t>
  </si>
  <si>
    <t>28 июля - 2 августа</t>
  </si>
  <si>
    <t>Июль</t>
  </si>
  <si>
    <t>30 июня - 5 июля</t>
  </si>
  <si>
    <t>Июнь</t>
  </si>
  <si>
    <t>Май</t>
  </si>
  <si>
    <t>28 апреля - 3 мая</t>
  </si>
  <si>
    <t>Апрель</t>
  </si>
  <si>
    <t>31 марта-5 апреля</t>
  </si>
  <si>
    <t>Март</t>
  </si>
  <si>
    <t>24 февраля - 1 марта</t>
  </si>
  <si>
    <t>Февраль</t>
  </si>
  <si>
    <t>27 января - 1 февраля</t>
  </si>
  <si>
    <t>Январь</t>
  </si>
  <si>
    <t>30 декабря - 4 января</t>
  </si>
  <si>
    <t>Декабрь</t>
  </si>
  <si>
    <t>Ноябрь</t>
  </si>
  <si>
    <t>28 октября - 2 ноября</t>
  </si>
  <si>
    <t>Октябрь</t>
  </si>
  <si>
    <t>30 сентября - 5 октября</t>
  </si>
  <si>
    <t>Сентябрь</t>
  </si>
  <si>
    <t>Профессиональные модули</t>
  </si>
  <si>
    <t>29 июля - 3 августа</t>
  </si>
  <si>
    <t>27 мая - 1 июня</t>
  </si>
  <si>
    <t>29 апреля - 4 мая</t>
  </si>
  <si>
    <t>25 февраля - 2 марта</t>
  </si>
  <si>
    <t>28 января - 2 февраля</t>
  </si>
  <si>
    <t>31 декабря - 5 января</t>
  </si>
  <si>
    <t>26 ноября - 1 декабря</t>
  </si>
  <si>
    <t>29 октября - 3 ноября</t>
  </si>
  <si>
    <t xml:space="preserve">1.1. Календарный график учебного процесса </t>
  </si>
  <si>
    <t>ПМ.00</t>
  </si>
  <si>
    <t>Распределение вариатива</t>
  </si>
  <si>
    <t>Предмет</t>
  </si>
  <si>
    <t>1 курс</t>
  </si>
  <si>
    <t>всего 1 курс</t>
  </si>
  <si>
    <t>2 курс</t>
  </si>
  <si>
    <t>всего 2 курс</t>
  </si>
  <si>
    <t>3 курс</t>
  </si>
  <si>
    <t>всего 3 курс</t>
  </si>
  <si>
    <t>Итого</t>
  </si>
  <si>
    <t>1 сем.
17 нед</t>
  </si>
  <si>
    <t>2 сем.
23 нед</t>
  </si>
  <si>
    <t>3 сем.
17 нед</t>
  </si>
  <si>
    <t>4 сем.
22 нед</t>
  </si>
  <si>
    <t>5 сем.
17 нед</t>
  </si>
  <si>
    <t>6 сем.
1 нед</t>
  </si>
  <si>
    <t>ТО</t>
  </si>
  <si>
    <t>УП</t>
  </si>
  <si>
    <t>ПП</t>
  </si>
  <si>
    <t>Итого вариатив профессиональной подготовки</t>
  </si>
  <si>
    <t xml:space="preserve"> образовательной программы</t>
  </si>
  <si>
    <t>учебной 
практики</t>
  </si>
  <si>
    <t>всего</t>
  </si>
  <si>
    <t>4ДЗ</t>
  </si>
  <si>
    <t>в том числе
лаб. и практ. занятий</t>
  </si>
  <si>
    <t>Обязательная 
аудиторная</t>
  </si>
  <si>
    <t>Всего за период обучения</t>
  </si>
  <si>
    <t>Распределение обязательной нагрузки по курсам и семестрам (час.в сем.)</t>
  </si>
  <si>
    <t>Формы промежуточной 
аттестации</t>
  </si>
  <si>
    <t>Наименование циклов, разделов,
дисциплин, профессиональных модулей, МДК, практик</t>
  </si>
  <si>
    <t>Итого вариатив общеобразовательной подготовки</t>
  </si>
  <si>
    <t>Вариатив профессиональной подготовки</t>
  </si>
  <si>
    <t>Вариатив общеобразовательной подготовки</t>
  </si>
  <si>
    <t xml:space="preserve">Производственная практика </t>
  </si>
  <si>
    <t xml:space="preserve">Учебная практика </t>
  </si>
  <si>
    <t>Из них на профессиональную подготовку (общепрофессиональный цикл и проф.модули)</t>
  </si>
  <si>
    <t xml:space="preserve">Из них на общеобразовательную подготовку </t>
  </si>
  <si>
    <t>Теоретическое обучение</t>
  </si>
  <si>
    <t xml:space="preserve">Общее количество аудиторной нагрузки с учетом практики </t>
  </si>
  <si>
    <t>ОП.04</t>
  </si>
  <si>
    <t>ОП.05</t>
  </si>
  <si>
    <t>Профессиональный учебный цикл</t>
  </si>
  <si>
    <t>Общепрофессиональный учебный цикл</t>
  </si>
  <si>
    <t>Экономика организации</t>
  </si>
  <si>
    <t>Менеджмент</t>
  </si>
  <si>
    <t>Документационное обслуживание управления</t>
  </si>
  <si>
    <t>Выполнение работ по одной или нескольким профессиям рабочих, должностям служащих</t>
  </si>
  <si>
    <t>Общий гуманитарный и социально-экономический цикл</t>
  </si>
  <si>
    <t>Основы философии</t>
  </si>
  <si>
    <t>ОГСЭ.00</t>
  </si>
  <si>
    <t>ОГСЭ.01</t>
  </si>
  <si>
    <t>ОГСЭ.02</t>
  </si>
  <si>
    <t>ОГСЭ.03</t>
  </si>
  <si>
    <t>ОГСЭ.04</t>
  </si>
  <si>
    <t>Математический и общий естественно-научный цикл</t>
  </si>
  <si>
    <t>ЕН.00</t>
  </si>
  <si>
    <t>ЕН.01</t>
  </si>
  <si>
    <t xml:space="preserve"> по профилю специальности</t>
  </si>
  <si>
    <t>преддипломная</t>
  </si>
  <si>
    <t>ПДП.00</t>
  </si>
  <si>
    <t>Производственная  практика(преддипломная)</t>
  </si>
  <si>
    <t>ГИА.00</t>
  </si>
  <si>
    <t>ПДП</t>
  </si>
  <si>
    <t>Преддипломная практика</t>
  </si>
  <si>
    <t>6 нед.</t>
  </si>
  <si>
    <t>по специальности  среднего профессионального образования</t>
  </si>
  <si>
    <r>
      <t xml:space="preserve"> </t>
    </r>
    <r>
      <rPr>
        <u val="single"/>
        <sz val="12"/>
        <rFont val="Times New Roman"/>
        <family val="1"/>
      </rPr>
      <t>Срок освоения ОПСПО ППССЗ</t>
    </r>
    <r>
      <rPr>
        <sz val="12"/>
        <rFont val="Times New Roman"/>
        <family val="1"/>
      </rPr>
      <t>:  2 года 10 мес.</t>
    </r>
  </si>
  <si>
    <t>подготовки специалистов среднего звена</t>
  </si>
  <si>
    <t>2 сем.
22 нед</t>
  </si>
  <si>
    <t>4 сем.
19 нед</t>
  </si>
  <si>
    <t>6 сем.
16 нед</t>
  </si>
  <si>
    <t>Из них на общий гуманитарный и социально-экономический цикл</t>
  </si>
  <si>
    <t>Из них на математический и общий естественно-научный цикл</t>
  </si>
  <si>
    <t>792/996</t>
  </si>
  <si>
    <t>производственной
практики</t>
  </si>
  <si>
    <t>преддипломной практики</t>
  </si>
  <si>
    <t xml:space="preserve">Курсовые (проекты) работы </t>
  </si>
  <si>
    <t xml:space="preserve">Учебная нагрузка обучающихся (час)
</t>
  </si>
  <si>
    <t>самост. учебная работа</t>
  </si>
  <si>
    <t>ПМ.04</t>
  </si>
  <si>
    <t>ПМ.05</t>
  </si>
  <si>
    <t>УП.05</t>
  </si>
  <si>
    <t>ПП.05</t>
  </si>
  <si>
    <t>ПП.04</t>
  </si>
  <si>
    <t>УП.04</t>
  </si>
  <si>
    <t>Бронирование гостиничных услуг</t>
  </si>
  <si>
    <t>Организация деятельности служб бронирования гостиничных услуг</t>
  </si>
  <si>
    <t>Прием, размещение и выписка гостей</t>
  </si>
  <si>
    <t>Организация деятельности служб приема, размещения и выписки гостей</t>
  </si>
  <si>
    <t>Организация обслуживания гостей в процессе проживания</t>
  </si>
  <si>
    <t>Продажа гостиничного продукта</t>
  </si>
  <si>
    <t>Организация продаж гостиничного продукта</t>
  </si>
  <si>
    <t>МДК.04.01</t>
  </si>
  <si>
    <t>Технология выполнения работ по одной или нескольким профессиям рабочих, должностей служащих</t>
  </si>
  <si>
    <t>МДК.05.01</t>
  </si>
  <si>
    <t>Правовое и документационное обеспечение профессиональной деятельности</t>
  </si>
  <si>
    <t>Бухгалтерский учет</t>
  </si>
  <si>
    <t>Здания и инженерные системы гостиниц</t>
  </si>
  <si>
    <t>Деловая культура</t>
  </si>
  <si>
    <t>История Иркутской области</t>
  </si>
  <si>
    <t>5 Э</t>
  </si>
  <si>
    <t>576 вариатив</t>
  </si>
  <si>
    <t>Информатика и информационно-коммуникационные технологии в профессиональной деятельности</t>
  </si>
  <si>
    <t xml:space="preserve"> Экономика</t>
  </si>
  <si>
    <t>Технология выполнение работ по профессии Горничная</t>
  </si>
  <si>
    <t>43.02.11 Гостиничный сервис</t>
  </si>
  <si>
    <r>
      <t xml:space="preserve">                                                                               </t>
    </r>
    <r>
      <rPr>
        <u val="single"/>
        <sz val="12"/>
        <rFont val="Times New Roman"/>
        <family val="1"/>
      </rPr>
      <t>Квалификации:</t>
    </r>
    <r>
      <rPr>
        <sz val="12"/>
        <rFont val="Times New Roman"/>
        <family val="1"/>
      </rPr>
      <t xml:space="preserve">  Менеджер                                                 </t>
    </r>
  </si>
  <si>
    <r>
      <rPr>
        <u val="single"/>
        <sz val="12"/>
        <rFont val="Times New Roman"/>
        <family val="1"/>
      </rPr>
      <t>образования</t>
    </r>
    <r>
      <rPr>
        <sz val="12"/>
        <rFont val="Times New Roman"/>
        <family val="1"/>
      </rPr>
      <t xml:space="preserve"> – социально-экономический.</t>
    </r>
  </si>
  <si>
    <t>ОП.07(В)</t>
  </si>
  <si>
    <t>ОП.08(В)</t>
  </si>
  <si>
    <t>ОП.09(В)</t>
  </si>
  <si>
    <t>ОП.10(В)</t>
  </si>
  <si>
    <t xml:space="preserve">Общий гуманитарный и социально-экономический цикл </t>
  </si>
  <si>
    <t xml:space="preserve">Математический и общий естественно-научный цикл </t>
  </si>
  <si>
    <t xml:space="preserve">Общепрофессиональный учебный цикл </t>
  </si>
  <si>
    <t>всего занятий по очной форме обучения</t>
  </si>
  <si>
    <t>занятия по заочной форме обучения</t>
  </si>
  <si>
    <t>самостоятельное изучение  теоретического материала</t>
  </si>
  <si>
    <t>Деловой английский язык</t>
  </si>
  <si>
    <t>Выполнение работ по профессии Горничная</t>
  </si>
  <si>
    <t>1ДЗ</t>
  </si>
  <si>
    <t>10ДЗ</t>
  </si>
  <si>
    <r>
      <t>Консультации</t>
    </r>
    <r>
      <rPr>
        <sz val="10"/>
        <rFont val="Arial"/>
        <family val="0"/>
      </rPr>
      <t xml:space="preserve"> на учебную группу по 4  часа на 1 обучающегося в год (всего 100 часов)
</t>
    </r>
    <r>
      <rPr>
        <b/>
        <sz val="10"/>
        <rFont val="Arial"/>
        <family val="2"/>
      </rPr>
      <t>Государственная итоговая аттестация:</t>
    </r>
    <r>
      <rPr>
        <sz val="10"/>
        <rFont val="Arial"/>
        <family val="0"/>
      </rPr>
      <t xml:space="preserve">
Выпускная квалификационная работа</t>
    </r>
  </si>
  <si>
    <t xml:space="preserve">Составила  зав.заочным отделением  ___________________Богомолова С.В. </t>
  </si>
  <si>
    <t>Форма обучения - заочная</t>
  </si>
  <si>
    <t xml:space="preserve">Профессиональный   цикл </t>
  </si>
  <si>
    <t>14ДЗ/6Э</t>
  </si>
  <si>
    <t>третий   курс  2022-2023 уч.год</t>
  </si>
  <si>
    <t>второй  курс 2021-2022 уч.год</t>
  </si>
  <si>
    <t>первый  курс 2020-2021 уч.год</t>
  </si>
  <si>
    <t xml:space="preserve">    На базе среднего общего образования</t>
  </si>
  <si>
    <r>
      <t xml:space="preserve">                                                                         </t>
    </r>
    <r>
      <rPr>
        <b/>
        <sz val="12"/>
        <rFont val="Times New Roman"/>
        <family val="1"/>
      </rPr>
      <t>2020 год</t>
    </r>
  </si>
  <si>
    <t>3. План учебного процесса 2020-2023 г.г.   Гостиничный сервис на базе 11 кл.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</si>
</sst>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62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3" fillId="36" borderId="16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4" borderId="17" xfId="0" applyFont="1" applyFill="1" applyBorder="1" applyAlignment="1">
      <alignment/>
    </xf>
    <xf numFmtId="0" fontId="13" fillId="34" borderId="18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8" borderId="16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0" fontId="1" fillId="42" borderId="10" xfId="0" applyFont="1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9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3" fillId="43" borderId="10" xfId="0" applyFont="1" applyFill="1" applyBorder="1" applyAlignment="1">
      <alignment horizontal="center"/>
    </xf>
    <xf numFmtId="0" fontId="63" fillId="43" borderId="10" xfId="0" applyFont="1" applyFill="1" applyBorder="1" applyAlignment="1">
      <alignment horizontal="center"/>
    </xf>
    <xf numFmtId="0" fontId="13" fillId="4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3" fillId="45" borderId="10" xfId="0" applyFont="1" applyFill="1" applyBorder="1" applyAlignment="1">
      <alignment horizontal="center"/>
    </xf>
    <xf numFmtId="0" fontId="13" fillId="44" borderId="17" xfId="0" applyFont="1" applyFill="1" applyBorder="1" applyAlignment="1">
      <alignment/>
    </xf>
    <xf numFmtId="0" fontId="13" fillId="44" borderId="16" xfId="0" applyFont="1" applyFill="1" applyBorder="1" applyAlignment="1">
      <alignment/>
    </xf>
    <xf numFmtId="0" fontId="13" fillId="44" borderId="10" xfId="0" applyFont="1" applyFill="1" applyBorder="1" applyAlignment="1">
      <alignment/>
    </xf>
    <xf numFmtId="0" fontId="61" fillId="37" borderId="10" xfId="0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0" borderId="20" xfId="0" applyBorder="1" applyAlignment="1">
      <alignment horizontal="center" vertical="center" textRotation="90"/>
    </xf>
    <xf numFmtId="0" fontId="0" fillId="40" borderId="10" xfId="0" applyFill="1" applyBorder="1" applyAlignment="1">
      <alignment horizontal="center"/>
    </xf>
    <xf numFmtId="0" fontId="1" fillId="40" borderId="10" xfId="0" applyFont="1" applyFill="1" applyBorder="1" applyAlignment="1">
      <alignment wrapText="1"/>
    </xf>
    <xf numFmtId="0" fontId="64" fillId="37" borderId="10" xfId="0" applyFont="1" applyFill="1" applyBorder="1" applyAlignment="1">
      <alignment horizontal="center"/>
    </xf>
    <xf numFmtId="0" fontId="1" fillId="45" borderId="10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 wrapText="1"/>
    </xf>
    <xf numFmtId="0" fontId="1" fillId="45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90" wrapText="1"/>
    </xf>
    <xf numFmtId="0" fontId="0" fillId="0" borderId="21" xfId="0" applyBorder="1" applyAlignment="1">
      <alignment horizontal="center"/>
    </xf>
    <xf numFmtId="0" fontId="13" fillId="46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3" fillId="46" borderId="10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0" fontId="0" fillId="41" borderId="10" xfId="0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61" fillId="38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7" xfId="0" applyBorder="1" applyAlignment="1">
      <alignment horizontal="center" textRotation="90" wrapText="1"/>
    </xf>
    <xf numFmtId="0" fontId="0" fillId="0" borderId="27" xfId="0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/>
    </xf>
    <xf numFmtId="0" fontId="0" fillId="0" borderId="28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42" borderId="32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2" borderId="33" xfId="0" applyFill="1" applyBorder="1" applyAlignment="1">
      <alignment horizontal="center" vertical="center"/>
    </xf>
    <xf numFmtId="0" fontId="0" fillId="42" borderId="34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0" fillId="42" borderId="35" xfId="0" applyFill="1" applyBorder="1" applyAlignment="1">
      <alignment horizontal="center" vertical="center"/>
    </xf>
    <xf numFmtId="0" fontId="0" fillId="42" borderId="3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0" fontId="1" fillId="42" borderId="34" xfId="0" applyFont="1" applyFill="1" applyBorder="1" applyAlignment="1">
      <alignment/>
    </xf>
    <xf numFmtId="0" fontId="1" fillId="42" borderId="26" xfId="0" applyFont="1" applyFill="1" applyBorder="1" applyAlignment="1">
      <alignment/>
    </xf>
    <xf numFmtId="0" fontId="1" fillId="42" borderId="36" xfId="0" applyFont="1" applyFill="1" applyBorder="1" applyAlignment="1">
      <alignment/>
    </xf>
    <xf numFmtId="0" fontId="1" fillId="33" borderId="3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47" borderId="39" xfId="0" applyFont="1" applyFill="1" applyBorder="1" applyAlignment="1">
      <alignment/>
    </xf>
    <xf numFmtId="0" fontId="1" fillId="33" borderId="4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5" xfId="0" applyFill="1" applyBorder="1" applyAlignment="1">
      <alignment wrapText="1"/>
    </xf>
    <xf numFmtId="0" fontId="0" fillId="0" borderId="47" xfId="0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/>
    </xf>
    <xf numFmtId="0" fontId="0" fillId="40" borderId="28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47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40" borderId="28" xfId="0" applyFont="1" applyFill="1" applyBorder="1" applyAlignment="1">
      <alignment horizontal="center" vertical="center" wrapText="1"/>
    </xf>
    <xf numFmtId="0" fontId="0" fillId="40" borderId="25" xfId="0" applyFill="1" applyBorder="1" applyAlignment="1">
      <alignment wrapText="1"/>
    </xf>
    <xf numFmtId="0" fontId="0" fillId="40" borderId="47" xfId="0" applyFill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40" borderId="38" xfId="0" applyFill="1" applyBorder="1" applyAlignment="1">
      <alignment horizontal="center" vertical="center"/>
    </xf>
    <xf numFmtId="0" fontId="0" fillId="40" borderId="50" xfId="0" applyFill="1" applyBorder="1" applyAlignment="1">
      <alignment horizontal="center" vertical="center"/>
    </xf>
    <xf numFmtId="0" fontId="1" fillId="42" borderId="28" xfId="0" applyFont="1" applyFill="1" applyBorder="1" applyAlignment="1">
      <alignment horizontal="center" vertical="center"/>
    </xf>
    <xf numFmtId="0" fontId="1" fillId="42" borderId="16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 vertical="center"/>
    </xf>
    <xf numFmtId="0" fontId="1" fillId="42" borderId="17" xfId="0" applyFont="1" applyFill="1" applyBorder="1" applyAlignment="1">
      <alignment horizontal="center" vertical="center"/>
    </xf>
    <xf numFmtId="0" fontId="1" fillId="42" borderId="47" xfId="0" applyFont="1" applyFill="1" applyBorder="1" applyAlignment="1">
      <alignment horizontal="center" vertical="center"/>
    </xf>
    <xf numFmtId="0" fontId="1" fillId="42" borderId="29" xfId="0" applyFont="1" applyFill="1" applyBorder="1" applyAlignment="1">
      <alignment horizontal="center" vertical="center"/>
    </xf>
    <xf numFmtId="0" fontId="1" fillId="42" borderId="25" xfId="0" applyFont="1" applyFill="1" applyBorder="1" applyAlignment="1">
      <alignment/>
    </xf>
    <xf numFmtId="0" fontId="1" fillId="42" borderId="47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38" xfId="0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42" borderId="38" xfId="0" applyFont="1" applyFill="1" applyBorder="1" applyAlignment="1">
      <alignment horizontal="center"/>
    </xf>
    <xf numFmtId="0" fontId="1" fillId="42" borderId="50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5" borderId="50" xfId="0" applyFont="1" applyFill="1" applyBorder="1" applyAlignment="1">
      <alignment/>
    </xf>
    <xf numFmtId="0" fontId="0" fillId="35" borderId="51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48" borderId="22" xfId="0" applyFont="1" applyFill="1" applyBorder="1" applyAlignment="1">
      <alignment horizontal="center" vertical="center"/>
    </xf>
    <xf numFmtId="0" fontId="1" fillId="48" borderId="53" xfId="0" applyFont="1" applyFill="1" applyBorder="1" applyAlignment="1">
      <alignment horizontal="center" vertical="center"/>
    </xf>
    <xf numFmtId="0" fontId="1" fillId="48" borderId="54" xfId="0" applyFont="1" applyFill="1" applyBorder="1" applyAlignment="1">
      <alignment horizontal="center" vertical="center"/>
    </xf>
    <xf numFmtId="0" fontId="1" fillId="48" borderId="55" xfId="0" applyFont="1" applyFill="1" applyBorder="1" applyAlignment="1">
      <alignment horizontal="center" vertical="center"/>
    </xf>
    <xf numFmtId="0" fontId="1" fillId="48" borderId="22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5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1" fillId="49" borderId="53" xfId="0" applyFont="1" applyFill="1" applyBorder="1" applyAlignment="1">
      <alignment horizontal="center" vertical="center"/>
    </xf>
    <xf numFmtId="0" fontId="1" fillId="49" borderId="22" xfId="0" applyFont="1" applyFill="1" applyBorder="1" applyAlignment="1">
      <alignment horizontal="center" vertical="center"/>
    </xf>
    <xf numFmtId="0" fontId="1" fillId="49" borderId="54" xfId="0" applyFont="1" applyFill="1" applyBorder="1" applyAlignment="1">
      <alignment horizontal="center" vertical="center"/>
    </xf>
    <xf numFmtId="0" fontId="0" fillId="49" borderId="53" xfId="0" applyFill="1" applyBorder="1" applyAlignment="1">
      <alignment/>
    </xf>
    <xf numFmtId="0" fontId="0" fillId="49" borderId="22" xfId="0" applyFill="1" applyBorder="1" applyAlignment="1">
      <alignment/>
    </xf>
    <xf numFmtId="0" fontId="0" fillId="49" borderId="16" xfId="0" applyFill="1" applyBorder="1" applyAlignment="1">
      <alignment/>
    </xf>
    <xf numFmtId="0" fontId="0" fillId="49" borderId="10" xfId="0" applyFill="1" applyBorder="1" applyAlignment="1">
      <alignment/>
    </xf>
    <xf numFmtId="0" fontId="0" fillId="49" borderId="62" xfId="0" applyFill="1" applyBorder="1" applyAlignment="1">
      <alignment/>
    </xf>
    <xf numFmtId="0" fontId="0" fillId="49" borderId="27" xfId="0" applyFill="1" applyBorder="1" applyAlignment="1">
      <alignment/>
    </xf>
    <xf numFmtId="0" fontId="13" fillId="50" borderId="10" xfId="0" applyFont="1" applyFill="1" applyBorder="1" applyAlignment="1">
      <alignment horizontal="center"/>
    </xf>
    <xf numFmtId="0" fontId="13" fillId="44" borderId="10" xfId="0" applyFont="1" applyFill="1" applyBorder="1" applyAlignment="1">
      <alignment horizontal="left"/>
    </xf>
    <xf numFmtId="0" fontId="1" fillId="46" borderId="16" xfId="0" applyFont="1" applyFill="1" applyBorder="1" applyAlignment="1">
      <alignment/>
    </xf>
    <xf numFmtId="0" fontId="0" fillId="35" borderId="29" xfId="0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35" borderId="25" xfId="0" applyFill="1" applyBorder="1" applyAlignment="1">
      <alignment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40" borderId="25" xfId="0" applyFont="1" applyFill="1" applyBorder="1" applyAlignment="1">
      <alignment wrapText="1"/>
    </xf>
    <xf numFmtId="0" fontId="0" fillId="35" borderId="28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5" borderId="50" xfId="0" applyFont="1" applyFill="1" applyBorder="1" applyAlignment="1">
      <alignment horizontal="center"/>
    </xf>
    <xf numFmtId="0" fontId="0" fillId="41" borderId="51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49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1" fillId="41" borderId="50" xfId="0" applyFont="1" applyFill="1" applyBorder="1" applyAlignment="1">
      <alignment/>
    </xf>
    <xf numFmtId="0" fontId="1" fillId="41" borderId="48" xfId="0" applyFont="1" applyFill="1" applyBorder="1" applyAlignment="1">
      <alignment wrapText="1"/>
    </xf>
    <xf numFmtId="0" fontId="1" fillId="41" borderId="10" xfId="0" applyFont="1" applyFill="1" applyBorder="1" applyAlignment="1">
      <alignment horizontal="center" vertical="center"/>
    </xf>
    <xf numFmtId="0" fontId="1" fillId="41" borderId="16" xfId="0" applyFont="1" applyFill="1" applyBorder="1" applyAlignment="1">
      <alignment horizontal="center" vertical="center"/>
    </xf>
    <xf numFmtId="0" fontId="1" fillId="41" borderId="47" xfId="0" applyFont="1" applyFill="1" applyBorder="1" applyAlignment="1">
      <alignment horizontal="center" vertical="center"/>
    </xf>
    <xf numFmtId="0" fontId="1" fillId="41" borderId="17" xfId="0" applyFont="1" applyFill="1" applyBorder="1" applyAlignment="1">
      <alignment horizontal="center" vertical="center"/>
    </xf>
    <xf numFmtId="0" fontId="1" fillId="41" borderId="28" xfId="0" applyFont="1" applyFill="1" applyBorder="1" applyAlignment="1">
      <alignment horizontal="center" vertical="center"/>
    </xf>
    <xf numFmtId="0" fontId="0" fillId="0" borderId="16" xfId="0" applyFont="1" applyBorder="1" applyAlignment="1">
      <alignment wrapText="1"/>
    </xf>
    <xf numFmtId="0" fontId="0" fillId="51" borderId="10" xfId="0" applyFont="1" applyFill="1" applyBorder="1" applyAlignment="1">
      <alignment horizontal="center"/>
    </xf>
    <xf numFmtId="0" fontId="0" fillId="51" borderId="10" xfId="0" applyFill="1" applyBorder="1" applyAlignment="1">
      <alignment horizontal="center"/>
    </xf>
    <xf numFmtId="0" fontId="1" fillId="51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" fillId="5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41" borderId="10" xfId="0" applyFont="1" applyFill="1" applyBorder="1" applyAlignment="1">
      <alignment horizontal="center" wrapText="1"/>
    </xf>
    <xf numFmtId="0" fontId="0" fillId="35" borderId="23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8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0" fillId="39" borderId="10" xfId="0" applyFill="1" applyBorder="1" applyAlignment="1">
      <alignment horizontal="center"/>
    </xf>
    <xf numFmtId="0" fontId="1" fillId="39" borderId="10" xfId="0" applyFont="1" applyFill="1" applyBorder="1" applyAlignment="1">
      <alignment horizontal="center" wrapText="1"/>
    </xf>
    <xf numFmtId="0" fontId="0" fillId="52" borderId="10" xfId="0" applyFill="1" applyBorder="1" applyAlignment="1">
      <alignment horizontal="center"/>
    </xf>
    <xf numFmtId="0" fontId="1" fillId="52" borderId="10" xfId="0" applyFont="1" applyFill="1" applyBorder="1" applyAlignment="1">
      <alignment horizontal="center"/>
    </xf>
    <xf numFmtId="0" fontId="1" fillId="52" borderId="10" xfId="0" applyFont="1" applyFill="1" applyBorder="1" applyAlignment="1">
      <alignment horizontal="center" wrapText="1"/>
    </xf>
    <xf numFmtId="0" fontId="0" fillId="40" borderId="48" xfId="0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0" fillId="52" borderId="10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 wrapText="1"/>
    </xf>
    <xf numFmtId="0" fontId="0" fillId="17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52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13" fillId="50" borderId="16" xfId="0" applyFont="1" applyFill="1" applyBorder="1" applyAlignment="1">
      <alignment horizontal="center"/>
    </xf>
    <xf numFmtId="0" fontId="0" fillId="35" borderId="10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41" borderId="38" xfId="0" applyFill="1" applyBorder="1" applyAlignment="1">
      <alignment horizontal="center" vertical="center"/>
    </xf>
    <xf numFmtId="0" fontId="0" fillId="41" borderId="61" xfId="0" applyFill="1" applyBorder="1" applyAlignment="1">
      <alignment horizontal="center" vertical="center"/>
    </xf>
    <xf numFmtId="0" fontId="0" fillId="41" borderId="52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1" fillId="41" borderId="10" xfId="0" applyFont="1" applyFill="1" applyBorder="1" applyAlignment="1">
      <alignment vertical="center"/>
    </xf>
    <xf numFmtId="0" fontId="1" fillId="41" borderId="38" xfId="0" applyFont="1" applyFill="1" applyBorder="1" applyAlignment="1">
      <alignment horizontal="center" vertical="center"/>
    </xf>
    <xf numFmtId="0" fontId="1" fillId="42" borderId="25" xfId="0" applyFont="1" applyFill="1" applyBorder="1" applyAlignment="1">
      <alignment horizontal="center" vertical="center"/>
    </xf>
    <xf numFmtId="0" fontId="1" fillId="42" borderId="18" xfId="0" applyFont="1" applyFill="1" applyBorder="1" applyAlignment="1">
      <alignment horizontal="center" vertical="center"/>
    </xf>
    <xf numFmtId="0" fontId="1" fillId="41" borderId="61" xfId="0" applyFont="1" applyFill="1" applyBorder="1" applyAlignment="1">
      <alignment horizontal="center" vertical="center"/>
    </xf>
    <xf numFmtId="0" fontId="1" fillId="41" borderId="52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/>
    </xf>
    <xf numFmtId="0" fontId="1" fillId="41" borderId="29" xfId="0" applyFont="1" applyFill="1" applyBorder="1" applyAlignment="1">
      <alignment horizontal="center" vertical="center"/>
    </xf>
    <xf numFmtId="0" fontId="1" fillId="41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" fillId="48" borderId="63" xfId="0" applyFont="1" applyFill="1" applyBorder="1" applyAlignment="1">
      <alignment horizontal="center" vertical="center"/>
    </xf>
    <xf numFmtId="0" fontId="0" fillId="40" borderId="29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52" xfId="0" applyFont="1" applyBorder="1" applyAlignment="1">
      <alignment horizontal="center"/>
    </xf>
    <xf numFmtId="0" fontId="1" fillId="40" borderId="28" xfId="0" applyFont="1" applyFill="1" applyBorder="1" applyAlignment="1">
      <alignment horizontal="center" vertical="center"/>
    </xf>
    <xf numFmtId="0" fontId="1" fillId="41" borderId="52" xfId="0" applyFont="1" applyFill="1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41" borderId="25" xfId="0" applyFill="1" applyBorder="1" applyAlignment="1">
      <alignment horizontal="center" vertical="center"/>
    </xf>
    <xf numFmtId="0" fontId="1" fillId="35" borderId="48" xfId="0" applyFont="1" applyFill="1" applyBorder="1" applyAlignment="1">
      <alignment horizontal="center" vertical="center"/>
    </xf>
    <xf numFmtId="0" fontId="0" fillId="41" borderId="53" xfId="0" applyFill="1" applyBorder="1" applyAlignment="1">
      <alignment/>
    </xf>
    <xf numFmtId="0" fontId="0" fillId="41" borderId="6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47" borderId="30" xfId="0" applyFont="1" applyFill="1" applyBorder="1" applyAlignment="1">
      <alignment/>
    </xf>
    <xf numFmtId="0" fontId="0" fillId="41" borderId="15" xfId="0" applyFont="1" applyFill="1" applyBorder="1" applyAlignment="1">
      <alignment horizontal="center" vertical="center"/>
    </xf>
    <xf numFmtId="0" fontId="1" fillId="40" borderId="52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40" borderId="28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40" borderId="50" xfId="0" applyFill="1" applyBorder="1" applyAlignment="1">
      <alignment horizontal="center"/>
    </xf>
    <xf numFmtId="0" fontId="1" fillId="41" borderId="48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47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28" xfId="0" applyFill="1" applyBorder="1" applyAlignment="1">
      <alignment horizontal="center"/>
    </xf>
    <xf numFmtId="0" fontId="0" fillId="41" borderId="29" xfId="0" applyFill="1" applyBorder="1" applyAlignment="1">
      <alignment horizontal="center"/>
    </xf>
    <xf numFmtId="0" fontId="0" fillId="41" borderId="61" xfId="0" applyFill="1" applyBorder="1" applyAlignment="1">
      <alignment horizontal="center"/>
    </xf>
    <xf numFmtId="0" fontId="0" fillId="41" borderId="38" xfId="0" applyFill="1" applyBorder="1" applyAlignment="1">
      <alignment/>
    </xf>
    <xf numFmtId="0" fontId="1" fillId="41" borderId="25" xfId="0" applyFont="1" applyFill="1" applyBorder="1" applyAlignment="1">
      <alignment/>
    </xf>
    <xf numFmtId="0" fontId="0" fillId="41" borderId="28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47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0" fontId="0" fillId="40" borderId="28" xfId="0" applyFill="1" applyBorder="1" applyAlignment="1">
      <alignment/>
    </xf>
    <xf numFmtId="0" fontId="0" fillId="40" borderId="24" xfId="0" applyFill="1" applyBorder="1" applyAlignment="1">
      <alignment/>
    </xf>
    <xf numFmtId="0" fontId="0" fillId="40" borderId="49" xfId="0" applyFill="1" applyBorder="1" applyAlignment="1">
      <alignment/>
    </xf>
    <xf numFmtId="0" fontId="0" fillId="40" borderId="24" xfId="0" applyFill="1" applyBorder="1" applyAlignment="1">
      <alignment horizontal="center"/>
    </xf>
    <xf numFmtId="0" fontId="0" fillId="40" borderId="49" xfId="0" applyFill="1" applyBorder="1" applyAlignment="1">
      <alignment horizontal="center"/>
    </xf>
    <xf numFmtId="0" fontId="0" fillId="40" borderId="38" xfId="0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9" fillId="48" borderId="64" xfId="0" applyNumberFormat="1" applyFont="1" applyFill="1" applyBorder="1" applyAlignment="1">
      <alignment horizontal="left" vertical="distributed" textRotation="90" wrapText="1"/>
    </xf>
    <xf numFmtId="0" fontId="65" fillId="35" borderId="10" xfId="0" applyFont="1" applyFill="1" applyBorder="1" applyAlignment="1">
      <alignment horizontal="center"/>
    </xf>
    <xf numFmtId="0" fontId="65" fillId="35" borderId="22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" fillId="0" borderId="59" xfId="0" applyFont="1" applyBorder="1" applyAlignment="1">
      <alignment/>
    </xf>
    <xf numFmtId="0" fontId="1" fillId="0" borderId="66" xfId="0" applyFont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50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49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40" borderId="16" xfId="0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47" xfId="0" applyFont="1" applyBorder="1" applyAlignment="1">
      <alignment vertical="center"/>
    </xf>
    <xf numFmtId="0" fontId="1" fillId="42" borderId="48" xfId="0" applyFont="1" applyFill="1" applyBorder="1" applyAlignment="1">
      <alignment vertical="top" wrapText="1"/>
    </xf>
    <xf numFmtId="0" fontId="0" fillId="35" borderId="60" xfId="0" applyFont="1" applyFill="1" applyBorder="1" applyAlignment="1">
      <alignment horizontal="center" vertical="center"/>
    </xf>
    <xf numFmtId="0" fontId="0" fillId="35" borderId="27" xfId="0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61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3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4" xfId="0" applyFont="1" applyBorder="1" applyAlignment="1">
      <alignment/>
    </xf>
    <xf numFmtId="0" fontId="61" fillId="35" borderId="10" xfId="0" applyFont="1" applyFill="1" applyBorder="1" applyAlignment="1">
      <alignment horizontal="center"/>
    </xf>
    <xf numFmtId="0" fontId="0" fillId="53" borderId="10" xfId="0" applyFill="1" applyBorder="1" applyAlignment="1">
      <alignment horizontal="center"/>
    </xf>
    <xf numFmtId="0" fontId="1" fillId="53" borderId="10" xfId="0" applyFont="1" applyFill="1" applyBorder="1" applyAlignment="1">
      <alignment horizontal="center"/>
    </xf>
    <xf numFmtId="0" fontId="1" fillId="53" borderId="10" xfId="0" applyFont="1" applyFill="1" applyBorder="1" applyAlignment="1">
      <alignment horizontal="center" wrapText="1"/>
    </xf>
    <xf numFmtId="0" fontId="13" fillId="53" borderId="10" xfId="0" applyFont="1" applyFill="1" applyBorder="1" applyAlignment="1">
      <alignment horizontal="center"/>
    </xf>
    <xf numFmtId="0" fontId="61" fillId="51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48" xfId="0" applyFont="1" applyBorder="1" applyAlignment="1">
      <alignment wrapText="1"/>
    </xf>
    <xf numFmtId="0" fontId="0" fillId="0" borderId="18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0" fillId="0" borderId="52" xfId="0" applyFont="1" applyBorder="1" applyAlignment="1">
      <alignment horizontal="center" vertical="center"/>
    </xf>
    <xf numFmtId="1" fontId="0" fillId="35" borderId="11" xfId="0" applyNumberForma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40" borderId="47" xfId="0" applyFill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1" fillId="35" borderId="61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1" fillId="48" borderId="6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1" fillId="41" borderId="47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0" fontId="0" fillId="35" borderId="70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1" fontId="1" fillId="33" borderId="27" xfId="0" applyNumberFormat="1" applyFont="1" applyFill="1" applyBorder="1" applyAlignment="1">
      <alignment horizontal="center" vertical="center"/>
    </xf>
    <xf numFmtId="1" fontId="0" fillId="35" borderId="47" xfId="0" applyNumberFormat="1" applyFont="1" applyFill="1" applyBorder="1" applyAlignment="1">
      <alignment horizontal="center" vertical="center"/>
    </xf>
    <xf numFmtId="1" fontId="1" fillId="41" borderId="10" xfId="0" applyNumberFormat="1" applyFont="1" applyFill="1" applyBorder="1" applyAlignment="1">
      <alignment horizontal="center" vertical="center"/>
    </xf>
    <xf numFmtId="1" fontId="1" fillId="42" borderId="50" xfId="0" applyNumberFormat="1" applyFont="1" applyFill="1" applyBorder="1" applyAlignment="1">
      <alignment horizontal="center" vertical="center"/>
    </xf>
    <xf numFmtId="1" fontId="0" fillId="35" borderId="19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49" xfId="0" applyFont="1" applyBorder="1" applyAlignment="1">
      <alignment horizontal="left" wrapText="1"/>
    </xf>
    <xf numFmtId="0" fontId="6" fillId="43" borderId="1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40" borderId="33" xfId="0" applyFill="1" applyBorder="1" applyAlignment="1">
      <alignment horizontal="center" vertical="center"/>
    </xf>
    <xf numFmtId="0" fontId="0" fillId="40" borderId="51" xfId="0" applyFill="1" applyBorder="1" applyAlignment="1">
      <alignment horizontal="center" vertical="center"/>
    </xf>
    <xf numFmtId="0" fontId="1" fillId="48" borderId="63" xfId="0" applyFont="1" applyFill="1" applyBorder="1" applyAlignment="1">
      <alignment horizontal="center" vertical="center" textRotation="90"/>
    </xf>
    <xf numFmtId="0" fontId="1" fillId="48" borderId="0" xfId="0" applyFont="1" applyFill="1" applyBorder="1" applyAlignment="1">
      <alignment horizontal="center" vertical="center" textRotation="90"/>
    </xf>
    <xf numFmtId="0" fontId="1" fillId="48" borderId="71" xfId="0" applyFont="1" applyFill="1" applyBorder="1" applyAlignment="1">
      <alignment horizontal="center" vertical="center" textRotation="90"/>
    </xf>
    <xf numFmtId="1" fontId="1" fillId="41" borderId="17" xfId="0" applyNumberFormat="1" applyFont="1" applyFill="1" applyBorder="1" applyAlignment="1">
      <alignment horizontal="center" vertical="center"/>
    </xf>
    <xf numFmtId="1" fontId="0" fillId="35" borderId="17" xfId="0" applyNumberFormat="1" applyFont="1" applyFill="1" applyBorder="1" applyAlignment="1">
      <alignment horizontal="center" vertical="center"/>
    </xf>
    <xf numFmtId="1" fontId="1" fillId="42" borderId="51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35" borderId="24" xfId="0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3" fillId="44" borderId="10" xfId="0" applyFont="1" applyFill="1" applyBorder="1" applyAlignment="1">
      <alignment horizontal="left"/>
    </xf>
    <xf numFmtId="0" fontId="13" fillId="43" borderId="10" xfId="0" applyFont="1" applyFill="1" applyBorder="1" applyAlignment="1">
      <alignment horizontal="left"/>
    </xf>
    <xf numFmtId="0" fontId="13" fillId="34" borderId="16" xfId="0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0" fillId="35" borderId="49" xfId="0" applyFill="1" applyBorder="1" applyAlignment="1">
      <alignment horizontal="left" vertical="center" wrapText="1"/>
    </xf>
    <xf numFmtId="0" fontId="1" fillId="46" borderId="16" xfId="0" applyFont="1" applyFill="1" applyBorder="1" applyAlignment="1">
      <alignment/>
    </xf>
    <xf numFmtId="0" fontId="1" fillId="46" borderId="18" xfId="0" applyFont="1" applyFill="1" applyBorder="1" applyAlignment="1">
      <alignment/>
    </xf>
    <xf numFmtId="0" fontId="1" fillId="46" borderId="17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1" fillId="46" borderId="10" xfId="0" applyFont="1" applyFill="1" applyBorder="1" applyAlignment="1">
      <alignment horizontal="left"/>
    </xf>
    <xf numFmtId="0" fontId="1" fillId="46" borderId="16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4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51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wrapText="1"/>
    </xf>
    <xf numFmtId="0" fontId="0" fillId="41" borderId="10" xfId="0" applyFont="1" applyFill="1" applyBorder="1" applyAlignment="1">
      <alignment wrapText="1"/>
    </xf>
    <xf numFmtId="0" fontId="0" fillId="41" borderId="0" xfId="0" applyFill="1" applyAlignment="1">
      <alignment horizontal="left"/>
    </xf>
    <xf numFmtId="0" fontId="66" fillId="41" borderId="10" xfId="0" applyFont="1" applyFill="1" applyBorder="1" applyAlignment="1">
      <alignment horizontal="center"/>
    </xf>
    <xf numFmtId="0" fontId="67" fillId="41" borderId="10" xfId="0" applyFont="1" applyFill="1" applyBorder="1" applyAlignment="1">
      <alignment horizontal="center"/>
    </xf>
    <xf numFmtId="0" fontId="66" fillId="35" borderId="10" xfId="0" applyFont="1" applyFill="1" applyBorder="1" applyAlignment="1">
      <alignment horizontal="center"/>
    </xf>
    <xf numFmtId="0" fontId="66" fillId="40" borderId="10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wrapText="1"/>
    </xf>
    <xf numFmtId="0" fontId="1" fillId="40" borderId="24" xfId="0" applyFont="1" applyFill="1" applyBorder="1" applyAlignment="1">
      <alignment horizontal="center" wrapText="1"/>
    </xf>
    <xf numFmtId="0" fontId="1" fillId="40" borderId="36" xfId="0" applyFont="1" applyFill="1" applyBorder="1" applyAlignment="1">
      <alignment horizontal="center" wrapText="1"/>
    </xf>
    <xf numFmtId="0" fontId="1" fillId="40" borderId="5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40" borderId="11" xfId="0" applyFont="1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40" borderId="35" xfId="0" applyFill="1" applyBorder="1" applyAlignment="1">
      <alignment horizontal="left" wrapText="1"/>
    </xf>
    <xf numFmtId="0" fontId="0" fillId="40" borderId="49" xfId="0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1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0" fillId="0" borderId="32" xfId="0" applyFont="1" applyBorder="1" applyAlignment="1">
      <alignment horizontal="center" vertical="center" textRotation="90"/>
    </xf>
    <xf numFmtId="0" fontId="1" fillId="41" borderId="11" xfId="0" applyFont="1" applyFill="1" applyBorder="1" applyAlignment="1">
      <alignment horizontal="center" vertical="center"/>
    </xf>
    <xf numFmtId="0" fontId="1" fillId="41" borderId="2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40" borderId="35" xfId="0" applyFont="1" applyFill="1" applyBorder="1" applyAlignment="1">
      <alignment horizontal="left" vertical="top" wrapText="1"/>
    </xf>
    <xf numFmtId="0" fontId="0" fillId="40" borderId="49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40" borderId="35" xfId="0" applyFont="1" applyFill="1" applyBorder="1" applyAlignment="1">
      <alignment horizontal="left" vertical="center" wrapText="1"/>
    </xf>
    <xf numFmtId="0" fontId="0" fillId="40" borderId="49" xfId="0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textRotation="90" wrapText="1"/>
    </xf>
    <xf numFmtId="0" fontId="0" fillId="35" borderId="36" xfId="0" applyFont="1" applyFill="1" applyBorder="1" applyAlignment="1">
      <alignment horizontal="left"/>
    </xf>
    <xf numFmtId="0" fontId="0" fillId="35" borderId="50" xfId="0" applyFont="1" applyFill="1" applyBorder="1" applyAlignment="1">
      <alignment horizontal="left"/>
    </xf>
    <xf numFmtId="0" fontId="0" fillId="35" borderId="26" xfId="0" applyFont="1" applyFill="1" applyBorder="1" applyAlignment="1">
      <alignment horizontal="left"/>
    </xf>
    <xf numFmtId="0" fontId="0" fillId="35" borderId="48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49" xfId="0" applyFill="1" applyBorder="1" applyAlignment="1">
      <alignment horizontal="left" vertic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1" fillId="41" borderId="11" xfId="0" applyFont="1" applyFill="1" applyBorder="1" applyAlignment="1">
      <alignment wrapText="1"/>
    </xf>
    <xf numFmtId="0" fontId="1" fillId="41" borderId="24" xfId="0" applyFont="1" applyFill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35" borderId="11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1" fillId="41" borderId="11" xfId="0" applyFont="1" applyFill="1" applyBorder="1" applyAlignment="1">
      <alignment horizontal="left" vertical="center"/>
    </xf>
    <xf numFmtId="0" fontId="1" fillId="41" borderId="24" xfId="0" applyFont="1" applyFill="1" applyBorder="1" applyAlignment="1">
      <alignment horizontal="left" vertical="center"/>
    </xf>
    <xf numFmtId="0" fontId="0" fillId="40" borderId="11" xfId="0" applyFont="1" applyFill="1" applyBorder="1" applyAlignment="1">
      <alignment horizontal="left" vertical="center" wrapText="1"/>
    </xf>
    <xf numFmtId="0" fontId="0" fillId="40" borderId="2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0" fillId="0" borderId="20" xfId="0" applyFont="1" applyBorder="1" applyAlignment="1">
      <alignment horizontal="left" vertical="center"/>
    </xf>
    <xf numFmtId="0" fontId="0" fillId="41" borderId="11" xfId="0" applyFont="1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1" fillId="41" borderId="11" xfId="0" applyFont="1" applyFill="1" applyBorder="1" applyAlignment="1">
      <alignment horizontal="left" wrapText="1"/>
    </xf>
    <xf numFmtId="0" fontId="1" fillId="41" borderId="24" xfId="0" applyFont="1" applyFill="1" applyBorder="1" applyAlignment="1">
      <alignment horizontal="left" wrapText="1"/>
    </xf>
    <xf numFmtId="0" fontId="0" fillId="0" borderId="20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35" borderId="11" xfId="0" applyFont="1" applyFill="1" applyBorder="1" applyAlignment="1">
      <alignment horizontal="left" vertical="top" wrapText="1"/>
    </xf>
    <xf numFmtId="0" fontId="0" fillId="35" borderId="24" xfId="0" applyFill="1" applyBorder="1" applyAlignment="1">
      <alignment horizontal="left" vertical="top" wrapText="1"/>
    </xf>
    <xf numFmtId="0" fontId="0" fillId="35" borderId="24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15" fillId="0" borderId="65" xfId="0" applyFont="1" applyBorder="1" applyAlignment="1">
      <alignment horizontal="center" textRotation="90" wrapText="1"/>
    </xf>
    <xf numFmtId="0" fontId="15" fillId="0" borderId="25" xfId="0" applyFont="1" applyBorder="1" applyAlignment="1">
      <alignment horizontal="center" textRotation="90" wrapText="1"/>
    </xf>
    <xf numFmtId="0" fontId="0" fillId="35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left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 textRotation="90" wrapText="1"/>
    </xf>
    <xf numFmtId="0" fontId="0" fillId="35" borderId="24" xfId="0" applyFill="1" applyBorder="1" applyAlignment="1">
      <alignment horizontal="left" vertical="center" wrapText="1"/>
    </xf>
    <xf numFmtId="0" fontId="0" fillId="40" borderId="36" xfId="0" applyFill="1" applyBorder="1" applyAlignment="1">
      <alignment horizontal="left" vertical="center"/>
    </xf>
    <xf numFmtId="0" fontId="0" fillId="40" borderId="50" xfId="0" applyFill="1" applyBorder="1" applyAlignment="1">
      <alignment horizontal="left" vertical="center"/>
    </xf>
    <xf numFmtId="0" fontId="0" fillId="40" borderId="26" xfId="0" applyFont="1" applyFill="1" applyBorder="1" applyAlignment="1">
      <alignment horizontal="left" vertical="center" wrapText="1"/>
    </xf>
    <xf numFmtId="0" fontId="0" fillId="40" borderId="48" xfId="0" applyFill="1" applyBorder="1" applyAlignment="1">
      <alignment horizontal="left" vertical="center" wrapText="1"/>
    </xf>
    <xf numFmtId="0" fontId="0" fillId="40" borderId="11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0" fillId="40" borderId="34" xfId="0" applyFill="1" applyBorder="1" applyAlignment="1">
      <alignment horizontal="center" vertical="center" wrapText="1"/>
    </xf>
    <xf numFmtId="0" fontId="0" fillId="40" borderId="38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40" borderId="36" xfId="0" applyFont="1" applyFill="1" applyBorder="1" applyAlignment="1">
      <alignment horizontal="center" vertical="center"/>
    </xf>
    <xf numFmtId="0" fontId="0" fillId="40" borderId="50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wrapText="1"/>
    </xf>
    <xf numFmtId="0" fontId="0" fillId="40" borderId="48" xfId="0" applyFill="1" applyBorder="1" applyAlignment="1">
      <alignment horizontal="center" wrapText="1"/>
    </xf>
    <xf numFmtId="0" fontId="0" fillId="40" borderId="34" xfId="0" applyFont="1" applyFill="1" applyBorder="1" applyAlignment="1">
      <alignment horizontal="center"/>
    </xf>
    <xf numFmtId="0" fontId="0" fillId="40" borderId="38" xfId="0" applyFont="1" applyFill="1" applyBorder="1" applyAlignment="1">
      <alignment horizontal="center"/>
    </xf>
    <xf numFmtId="0" fontId="0" fillId="40" borderId="34" xfId="0" applyFill="1" applyBorder="1" applyAlignment="1">
      <alignment horizontal="center"/>
    </xf>
    <xf numFmtId="0" fontId="0" fillId="40" borderId="38" xfId="0" applyFill="1" applyBorder="1" applyAlignment="1">
      <alignment horizontal="center"/>
    </xf>
    <xf numFmtId="0" fontId="0" fillId="40" borderId="36" xfId="0" applyFill="1" applyBorder="1" applyAlignment="1">
      <alignment horizontal="center"/>
    </xf>
    <xf numFmtId="0" fontId="0" fillId="40" borderId="50" xfId="0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35" borderId="16" xfId="0" applyFont="1" applyFill="1" applyBorder="1" applyAlignment="1">
      <alignment horizontal="left" wrapText="1"/>
    </xf>
    <xf numFmtId="0" fontId="0" fillId="35" borderId="17" xfId="0" applyFont="1" applyFill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7" fillId="0" borderId="29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73" xfId="0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" fillId="0" borderId="77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17" fillId="0" borderId="31" xfId="0" applyFont="1" applyBorder="1" applyAlignment="1">
      <alignment horizontal="left" vertical="center" wrapText="1"/>
    </xf>
    <xf numFmtId="0" fontId="17" fillId="0" borderId="78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7" fillId="0" borderId="23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0" fontId="0" fillId="40" borderId="37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1" fillId="40" borderId="34" xfId="0" applyFont="1" applyFill="1" applyBorder="1" applyAlignment="1">
      <alignment horizontal="center" vertical="center"/>
    </xf>
    <xf numFmtId="0" fontId="1" fillId="40" borderId="38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  <xf numFmtId="0" fontId="0" fillId="40" borderId="49" xfId="0" applyFill="1" applyBorder="1" applyAlignment="1">
      <alignment horizontal="center" vertical="center"/>
    </xf>
    <xf numFmtId="0" fontId="0" fillId="40" borderId="34" xfId="0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0" fontId="0" fillId="40" borderId="33" xfId="0" applyFill="1" applyBorder="1" applyAlignment="1">
      <alignment horizontal="center" vertical="center"/>
    </xf>
    <xf numFmtId="0" fontId="0" fillId="40" borderId="51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68" xfId="0" applyFill="1" applyBorder="1" applyAlignment="1">
      <alignment horizontal="center" vertical="center"/>
    </xf>
    <xf numFmtId="0" fontId="0" fillId="40" borderId="61" xfId="0" applyFill="1" applyBorder="1" applyAlignment="1">
      <alignment horizontal="center" vertical="center"/>
    </xf>
    <xf numFmtId="0" fontId="1" fillId="48" borderId="61" xfId="0" applyFont="1" applyFill="1" applyBorder="1" applyAlignment="1">
      <alignment horizontal="center" vertical="center" textRotation="90"/>
    </xf>
    <xf numFmtId="0" fontId="1" fillId="48" borderId="28" xfId="0" applyFont="1" applyFill="1" applyBorder="1" applyAlignment="1">
      <alignment horizontal="center" vertical="center" textRotation="90"/>
    </xf>
    <xf numFmtId="0" fontId="1" fillId="48" borderId="70" xfId="0" applyFont="1" applyFill="1" applyBorder="1" applyAlignment="1">
      <alignment horizontal="center" vertical="center" textRotation="90"/>
    </xf>
    <xf numFmtId="0" fontId="1" fillId="48" borderId="30" xfId="0" applyFont="1" applyFill="1" applyBorder="1" applyAlignment="1">
      <alignment horizontal="center" vertical="center" textRotation="90"/>
    </xf>
    <xf numFmtId="0" fontId="1" fillId="48" borderId="24" xfId="0" applyFont="1" applyFill="1" applyBorder="1" applyAlignment="1">
      <alignment horizontal="center" vertical="center" textRotation="90"/>
    </xf>
    <xf numFmtId="0" fontId="1" fillId="48" borderId="22" xfId="0" applyFont="1" applyFill="1" applyBorder="1" applyAlignment="1">
      <alignment horizontal="center" vertical="center" textRotation="90"/>
    </xf>
    <xf numFmtId="0" fontId="18" fillId="48" borderId="16" xfId="0" applyFont="1" applyFill="1" applyBorder="1" applyAlignment="1">
      <alignment horizontal="center" textRotation="90" wrapText="1"/>
    </xf>
    <xf numFmtId="0" fontId="18" fillId="48" borderId="23" xfId="0" applyFont="1" applyFill="1" applyBorder="1" applyAlignment="1">
      <alignment horizontal="center" textRotation="90" wrapText="1"/>
    </xf>
    <xf numFmtId="0" fontId="1" fillId="48" borderId="72" xfId="0" applyFont="1" applyFill="1" applyBorder="1" applyAlignment="1">
      <alignment horizontal="center" vertical="center" wrapText="1"/>
    </xf>
    <xf numFmtId="0" fontId="1" fillId="48" borderId="62" xfId="0" applyFont="1" applyFill="1" applyBorder="1" applyAlignment="1">
      <alignment horizontal="center" vertical="center" wrapText="1"/>
    </xf>
    <xf numFmtId="0" fontId="1" fillId="48" borderId="61" xfId="0" applyFont="1" applyFill="1" applyBorder="1" applyAlignment="1">
      <alignment horizontal="center" vertical="center" wrapText="1"/>
    </xf>
    <xf numFmtId="0" fontId="1" fillId="48" borderId="19" xfId="0" applyFont="1" applyFill="1" applyBorder="1" applyAlignment="1">
      <alignment horizontal="center" vertical="center" wrapText="1"/>
    </xf>
    <xf numFmtId="0" fontId="1" fillId="48" borderId="49" xfId="0" applyFont="1" applyFill="1" applyBorder="1" applyAlignment="1">
      <alignment horizontal="center" vertical="center" wrapText="1"/>
    </xf>
    <xf numFmtId="0" fontId="1" fillId="48" borderId="73" xfId="0" applyFont="1" applyFill="1" applyBorder="1" applyAlignment="1">
      <alignment horizontal="center" vertical="center" textRotation="90"/>
    </xf>
    <xf numFmtId="0" fontId="1" fillId="48" borderId="75" xfId="0" applyFont="1" applyFill="1" applyBorder="1" applyAlignment="1">
      <alignment horizontal="center" vertical="center" textRotation="90"/>
    </xf>
    <xf numFmtId="0" fontId="1" fillId="48" borderId="56" xfId="0" applyFont="1" applyFill="1" applyBorder="1" applyAlignment="1">
      <alignment horizontal="center" vertical="center" textRotation="90"/>
    </xf>
    <xf numFmtId="0" fontId="1" fillId="48" borderId="79" xfId="0" applyFont="1" applyFill="1" applyBorder="1" applyAlignment="1">
      <alignment horizontal="center" vertical="center" textRotation="90" wrapText="1"/>
    </xf>
    <xf numFmtId="0" fontId="1" fillId="48" borderId="20" xfId="0" applyFont="1" applyFill="1" applyBorder="1" applyAlignment="1">
      <alignment horizontal="center" vertical="center" textRotation="90" wrapText="1"/>
    </xf>
    <xf numFmtId="0" fontId="1" fillId="48" borderId="58" xfId="0" applyFont="1" applyFill="1" applyBorder="1" applyAlignment="1">
      <alignment horizontal="center" vertical="center" textRotation="90" wrapText="1"/>
    </xf>
    <xf numFmtId="0" fontId="18" fillId="48" borderId="27" xfId="0" applyFont="1" applyFill="1" applyBorder="1" applyAlignment="1">
      <alignment horizontal="center" vertical="center" wrapText="1"/>
    </xf>
    <xf numFmtId="0" fontId="18" fillId="48" borderId="27" xfId="0" applyFont="1" applyFill="1" applyBorder="1" applyAlignment="1">
      <alignment horizontal="center" vertical="center"/>
    </xf>
    <xf numFmtId="0" fontId="18" fillId="48" borderId="65" xfId="0" applyFont="1" applyFill="1" applyBorder="1" applyAlignment="1">
      <alignment horizontal="center" vertical="center"/>
    </xf>
    <xf numFmtId="0" fontId="1" fillId="48" borderId="80" xfId="0" applyFont="1" applyFill="1" applyBorder="1" applyAlignment="1">
      <alignment horizontal="center" vertical="center"/>
    </xf>
    <xf numFmtId="0" fontId="0" fillId="35" borderId="31" xfId="0" applyFill="1" applyBorder="1" applyAlignment="1">
      <alignment horizontal="left"/>
    </xf>
    <xf numFmtId="0" fontId="0" fillId="35" borderId="40" xfId="0" applyFill="1" applyBorder="1" applyAlignment="1">
      <alignment horizontal="left"/>
    </xf>
    <xf numFmtId="0" fontId="0" fillId="35" borderId="81" xfId="0" applyFill="1" applyBorder="1" applyAlignment="1">
      <alignment horizontal="left"/>
    </xf>
    <xf numFmtId="0" fontId="0" fillId="35" borderId="55" xfId="0" applyFill="1" applyBorder="1" applyAlignment="1">
      <alignment horizontal="left"/>
    </xf>
    <xf numFmtId="0" fontId="5" fillId="0" borderId="59" xfId="0" applyFont="1" applyBorder="1" applyAlignment="1">
      <alignment horizontal="right"/>
    </xf>
    <xf numFmtId="0" fontId="5" fillId="0" borderId="58" xfId="0" applyFont="1" applyBorder="1" applyAlignment="1">
      <alignment horizontal="right"/>
    </xf>
    <xf numFmtId="0" fontId="9" fillId="38" borderId="46" xfId="0" applyFont="1" applyFill="1" applyBorder="1" applyAlignment="1">
      <alignment horizontal="left" wrapText="1"/>
    </xf>
    <xf numFmtId="0" fontId="9" fillId="38" borderId="80" xfId="0" applyFont="1" applyFill="1" applyBorder="1" applyAlignment="1">
      <alignment horizontal="left" wrapText="1"/>
    </xf>
    <xf numFmtId="0" fontId="9" fillId="38" borderId="13" xfId="0" applyFont="1" applyFill="1" applyBorder="1" applyAlignment="1">
      <alignment horizontal="left" wrapText="1"/>
    </xf>
    <xf numFmtId="0" fontId="1" fillId="48" borderId="30" xfId="0" applyFont="1" applyFill="1" applyBorder="1" applyAlignment="1">
      <alignment horizontal="center" vertical="center"/>
    </xf>
    <xf numFmtId="0" fontId="1" fillId="48" borderId="28" xfId="0" applyFont="1" applyFill="1" applyBorder="1" applyAlignment="1">
      <alignment horizontal="center" vertical="center"/>
    </xf>
    <xf numFmtId="0" fontId="1" fillId="48" borderId="70" xfId="0" applyFont="1" applyFill="1" applyBorder="1" applyAlignment="1">
      <alignment horizontal="center" vertical="center"/>
    </xf>
    <xf numFmtId="0" fontId="1" fillId="48" borderId="30" xfId="0" applyFont="1" applyFill="1" applyBorder="1" applyAlignment="1">
      <alignment horizontal="center" vertical="center" wrapText="1"/>
    </xf>
    <xf numFmtId="0" fontId="1" fillId="48" borderId="28" xfId="0" applyFont="1" applyFill="1" applyBorder="1" applyAlignment="1">
      <alignment horizontal="center" vertical="center" wrapText="1"/>
    </xf>
    <xf numFmtId="0" fontId="1" fillId="48" borderId="70" xfId="0" applyFont="1" applyFill="1" applyBorder="1" applyAlignment="1">
      <alignment horizontal="center" vertical="center" wrapText="1"/>
    </xf>
    <xf numFmtId="0" fontId="1" fillId="48" borderId="30" xfId="0" applyFont="1" applyFill="1" applyBorder="1" applyAlignment="1">
      <alignment horizontal="center" vertical="center" textRotation="90" wrapText="1"/>
    </xf>
    <xf numFmtId="0" fontId="1" fillId="48" borderId="73" xfId="0" applyFont="1" applyFill="1" applyBorder="1" applyAlignment="1">
      <alignment horizontal="center" vertical="center" wrapText="1"/>
    </xf>
    <xf numFmtId="0" fontId="1" fillId="48" borderId="63" xfId="0" applyFont="1" applyFill="1" applyBorder="1" applyAlignment="1">
      <alignment horizontal="center" vertical="center" wrapText="1"/>
    </xf>
    <xf numFmtId="0" fontId="1" fillId="48" borderId="74" xfId="0" applyFont="1" applyFill="1" applyBorder="1" applyAlignment="1">
      <alignment horizontal="center" vertical="center" wrapText="1"/>
    </xf>
    <xf numFmtId="0" fontId="1" fillId="48" borderId="45" xfId="0" applyFont="1" applyFill="1" applyBorder="1" applyAlignment="1">
      <alignment horizontal="center" vertical="center"/>
    </xf>
    <xf numFmtId="0" fontId="1" fillId="48" borderId="42" xfId="0" applyFont="1" applyFill="1" applyBorder="1" applyAlignment="1">
      <alignment horizontal="center" vertical="center"/>
    </xf>
    <xf numFmtId="0" fontId="1" fillId="48" borderId="82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textRotation="90"/>
    </xf>
    <xf numFmtId="0" fontId="0" fillId="0" borderId="76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1" fillId="49" borderId="67" xfId="0" applyFont="1" applyFill="1" applyBorder="1" applyAlignment="1">
      <alignment horizontal="center" vertical="center"/>
    </xf>
    <xf numFmtId="0" fontId="1" fillId="49" borderId="27" xfId="0" applyFont="1" applyFill="1" applyBorder="1" applyAlignment="1">
      <alignment horizontal="center" vertical="center"/>
    </xf>
    <xf numFmtId="0" fontId="1" fillId="49" borderId="62" xfId="0" applyFont="1" applyFill="1" applyBorder="1" applyAlignment="1">
      <alignment horizontal="center" vertical="center"/>
    </xf>
    <xf numFmtId="0" fontId="1" fillId="49" borderId="31" xfId="0" applyFont="1" applyFill="1" applyBorder="1" applyAlignment="1">
      <alignment horizontal="center" vertical="center" textRotation="90"/>
    </xf>
    <xf numFmtId="0" fontId="1" fillId="49" borderId="29" xfId="0" applyFont="1" applyFill="1" applyBorder="1" applyAlignment="1">
      <alignment horizontal="center" vertical="center" textRotation="90"/>
    </xf>
    <xf numFmtId="0" fontId="1" fillId="49" borderId="81" xfId="0" applyFont="1" applyFill="1" applyBorder="1" applyAlignment="1">
      <alignment horizontal="center" vertical="center" textRotation="90"/>
    </xf>
    <xf numFmtId="0" fontId="1" fillId="49" borderId="30" xfId="0" applyFont="1" applyFill="1" applyBorder="1" applyAlignment="1">
      <alignment horizontal="center"/>
    </xf>
    <xf numFmtId="0" fontId="1" fillId="26" borderId="28" xfId="0" applyFont="1" applyFill="1" applyBorder="1" applyAlignment="1">
      <alignment horizontal="center"/>
    </xf>
    <xf numFmtId="0" fontId="1" fillId="49" borderId="70" xfId="0" applyFont="1" applyFill="1" applyBorder="1" applyAlignment="1">
      <alignment horizontal="center"/>
    </xf>
    <xf numFmtId="0" fontId="1" fillId="49" borderId="47" xfId="0" applyFont="1" applyFill="1" applyBorder="1" applyAlignment="1">
      <alignment horizontal="center" vertical="center" wrapText="1"/>
    </xf>
    <xf numFmtId="0" fontId="1" fillId="49" borderId="10" xfId="0" applyFont="1" applyFill="1" applyBorder="1" applyAlignment="1">
      <alignment horizontal="center" vertical="center" wrapText="1"/>
    </xf>
    <xf numFmtId="0" fontId="1" fillId="49" borderId="16" xfId="0" applyFont="1" applyFill="1" applyBorder="1" applyAlignment="1">
      <alignment horizontal="center" vertical="center" wrapText="1"/>
    </xf>
    <xf numFmtId="0" fontId="1" fillId="49" borderId="30" xfId="0" applyFont="1" applyFill="1" applyBorder="1" applyAlignment="1">
      <alignment horizontal="center" vertical="center" textRotation="90"/>
    </xf>
    <xf numFmtId="0" fontId="1" fillId="49" borderId="28" xfId="0" applyFont="1" applyFill="1" applyBorder="1" applyAlignment="1">
      <alignment horizontal="center" vertical="center" textRotation="90"/>
    </xf>
    <xf numFmtId="0" fontId="1" fillId="49" borderId="70" xfId="0" applyFont="1" applyFill="1" applyBorder="1" applyAlignment="1">
      <alignment horizontal="center" vertical="center" textRotation="90"/>
    </xf>
    <xf numFmtId="0" fontId="0" fillId="38" borderId="10" xfId="0" applyFill="1" applyBorder="1" applyAlignment="1">
      <alignment horizontal="left"/>
    </xf>
    <xf numFmtId="0" fontId="0" fillId="38" borderId="1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49" borderId="67" xfId="0" applyFill="1" applyBorder="1" applyAlignment="1">
      <alignment horizontal="center"/>
    </xf>
    <xf numFmtId="0" fontId="0" fillId="49" borderId="47" xfId="0" applyFill="1" applyBorder="1" applyAlignment="1">
      <alignment horizontal="center"/>
    </xf>
    <xf numFmtId="0" fontId="0" fillId="49" borderId="54" xfId="0" applyFill="1" applyBorder="1" applyAlignment="1">
      <alignment horizontal="center"/>
    </xf>
    <xf numFmtId="0" fontId="0" fillId="49" borderId="27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49" borderId="22" xfId="0" applyFill="1" applyBorder="1" applyAlignment="1">
      <alignment horizontal="center"/>
    </xf>
    <xf numFmtId="0" fontId="0" fillId="54" borderId="16" xfId="0" applyFill="1" applyBorder="1" applyAlignment="1">
      <alignment horizontal="left"/>
    </xf>
    <xf numFmtId="0" fontId="0" fillId="54" borderId="18" xfId="0" applyFill="1" applyBorder="1" applyAlignment="1">
      <alignment horizontal="left"/>
    </xf>
    <xf numFmtId="0" fontId="0" fillId="54" borderId="16" xfId="0" applyFill="1" applyBorder="1" applyAlignment="1">
      <alignment horizontal="center"/>
    </xf>
    <xf numFmtId="0" fontId="0" fillId="54" borderId="18" xfId="0" applyFill="1" applyBorder="1" applyAlignment="1">
      <alignment horizontal="center"/>
    </xf>
    <xf numFmtId="0" fontId="0" fillId="54" borderId="17" xfId="0" applyFill="1" applyBorder="1" applyAlignment="1">
      <alignment horizontal="center"/>
    </xf>
    <xf numFmtId="0" fontId="0" fillId="55" borderId="35" xfId="0" applyFill="1" applyBorder="1" applyAlignment="1">
      <alignment horizontal="center" vertical="center"/>
    </xf>
    <xf numFmtId="0" fontId="0" fillId="55" borderId="33" xfId="0" applyFill="1" applyBorder="1" applyAlignment="1">
      <alignment horizontal="center" vertical="center"/>
    </xf>
    <xf numFmtId="0" fontId="0" fillId="55" borderId="49" xfId="0" applyFill="1" applyBorder="1" applyAlignment="1">
      <alignment horizontal="center" vertical="center"/>
    </xf>
    <xf numFmtId="0" fontId="0" fillId="55" borderId="51" xfId="0" applyFill="1" applyBorder="1" applyAlignment="1">
      <alignment horizontal="center" vertical="center"/>
    </xf>
    <xf numFmtId="0" fontId="0" fillId="55" borderId="16" xfId="0" applyFill="1" applyBorder="1" applyAlignment="1">
      <alignment horizontal="center" vertical="center"/>
    </xf>
    <xf numFmtId="0" fontId="0" fillId="55" borderId="17" xfId="0" applyFill="1" applyBorder="1" applyAlignment="1">
      <alignment horizontal="center" vertical="center"/>
    </xf>
    <xf numFmtId="0" fontId="0" fillId="54" borderId="10" xfId="0" applyFill="1" applyBorder="1" applyAlignment="1">
      <alignment horizontal="left"/>
    </xf>
    <xf numFmtId="0" fontId="0" fillId="55" borderId="10" xfId="0" applyFill="1" applyBorder="1" applyAlignment="1">
      <alignment horizontal="center"/>
    </xf>
    <xf numFmtId="0" fontId="0" fillId="56" borderId="10" xfId="0" applyFill="1" applyBorder="1" applyAlignment="1">
      <alignment horizontal="left" wrapText="1"/>
    </xf>
    <xf numFmtId="0" fontId="0" fillId="40" borderId="16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56" borderId="17" xfId="0" applyFill="1" applyBorder="1" applyAlignment="1">
      <alignment horizontal="center"/>
    </xf>
    <xf numFmtId="0" fontId="0" fillId="42" borderId="10" xfId="0" applyFill="1" applyBorder="1" applyAlignment="1">
      <alignment horizontal="left"/>
    </xf>
    <xf numFmtId="0" fontId="0" fillId="41" borderId="16" xfId="0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0" fontId="0" fillId="42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6" fillId="33" borderId="73" xfId="0" applyFont="1" applyFill="1" applyBorder="1" applyAlignment="1">
      <alignment horizontal="right" vertical="center"/>
    </xf>
    <xf numFmtId="0" fontId="16" fillId="33" borderId="74" xfId="0" applyFont="1" applyFill="1" applyBorder="1" applyAlignment="1">
      <alignment horizontal="right" vertical="center"/>
    </xf>
    <xf numFmtId="0" fontId="16" fillId="33" borderId="61" xfId="0" applyFont="1" applyFill="1" applyBorder="1" applyAlignment="1">
      <alignment horizontal="right" vertical="center"/>
    </xf>
    <xf numFmtId="0" fontId="16" fillId="33" borderId="52" xfId="0" applyFont="1" applyFill="1" applyBorder="1" applyAlignment="1">
      <alignment horizontal="right" vertical="center"/>
    </xf>
    <xf numFmtId="0" fontId="16" fillId="33" borderId="7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0" fillId="40" borderId="33" xfId="0" applyFill="1" applyBorder="1" applyAlignment="1">
      <alignment horizontal="left"/>
    </xf>
    <xf numFmtId="0" fontId="0" fillId="40" borderId="51" xfId="0" applyFill="1" applyBorder="1" applyAlignment="1">
      <alignment horizontal="left"/>
    </xf>
    <xf numFmtId="0" fontId="0" fillId="40" borderId="26" xfId="0" applyFont="1" applyFill="1" applyBorder="1" applyAlignment="1">
      <alignment horizontal="left" wrapText="1"/>
    </xf>
    <xf numFmtId="0" fontId="0" fillId="40" borderId="48" xfId="0" applyFill="1" applyBorder="1" applyAlignment="1">
      <alignment horizontal="left" wrapText="1"/>
    </xf>
    <xf numFmtId="0" fontId="1" fillId="49" borderId="77" xfId="0" applyFont="1" applyFill="1" applyBorder="1" applyAlignment="1">
      <alignment horizontal="center" vertical="center" textRotation="90"/>
    </xf>
    <xf numFmtId="0" fontId="1" fillId="49" borderId="39" xfId="0" applyFont="1" applyFill="1" applyBorder="1" applyAlignment="1">
      <alignment horizontal="center" vertical="center" textRotation="90"/>
    </xf>
    <xf numFmtId="0" fontId="1" fillId="49" borderId="15" xfId="0" applyFont="1" applyFill="1" applyBorder="1" applyAlignment="1">
      <alignment horizontal="center" vertical="center" textRotation="90"/>
    </xf>
    <xf numFmtId="0" fontId="1" fillId="48" borderId="46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9" fillId="0" borderId="19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75"/>
  <sheetViews>
    <sheetView zoomScale="80" zoomScaleNormal="80" zoomScaleSheetLayoutView="75" zoomScalePageLayoutView="0" workbookViewId="0" topLeftCell="A118">
      <pane xSplit="3" topLeftCell="D1" activePane="topRight" state="frozen"/>
      <selection pane="topLeft" activeCell="A1" sqref="A1:X35"/>
      <selection pane="topRight" activeCell="A1" sqref="A1:BE173"/>
    </sheetView>
  </sheetViews>
  <sheetFormatPr defaultColWidth="9.140625" defaultRowHeight="12.75"/>
  <cols>
    <col min="1" max="1" width="3.421875" style="32" customWidth="1"/>
    <col min="2" max="2" width="11.28125" style="30" customWidth="1"/>
    <col min="3" max="3" width="40.00390625" style="32" customWidth="1"/>
    <col min="4" max="4" width="10.7109375" style="32" customWidth="1"/>
    <col min="5" max="21" width="3.57421875" style="32" customWidth="1"/>
    <col min="22" max="22" width="4.140625" style="33" customWidth="1"/>
    <col min="23" max="23" width="3.57421875" style="33" customWidth="1"/>
    <col min="24" max="44" width="3.57421875" style="32" customWidth="1"/>
    <col min="45" max="45" width="3.421875" style="32" customWidth="1"/>
    <col min="46" max="47" width="3.57421875" style="32" customWidth="1"/>
    <col min="48" max="48" width="4.28125" style="32" customWidth="1"/>
    <col min="49" max="56" width="3.57421875" style="32" customWidth="1"/>
    <col min="57" max="57" width="7.57421875" style="32" customWidth="1"/>
    <col min="58" max="16384" width="9.140625" style="32" customWidth="1"/>
  </cols>
  <sheetData>
    <row r="1" spans="1:23" s="118" customFormat="1" ht="18.75" thickBot="1">
      <c r="A1" s="647" t="s">
        <v>135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V1" s="119"/>
      <c r="W1" s="119"/>
    </row>
    <row r="2" spans="1:57" ht="63.75" customHeight="1">
      <c r="A2" s="579" t="s">
        <v>103</v>
      </c>
      <c r="B2" s="593" t="s">
        <v>0</v>
      </c>
      <c r="C2" s="579" t="s">
        <v>102</v>
      </c>
      <c r="D2" s="650" t="s">
        <v>101</v>
      </c>
      <c r="E2" s="643" t="s">
        <v>125</v>
      </c>
      <c r="F2" s="643"/>
      <c r="G2" s="643"/>
      <c r="H2" s="643"/>
      <c r="I2" s="642" t="s">
        <v>123</v>
      </c>
      <c r="J2" s="642"/>
      <c r="K2" s="642"/>
      <c r="L2" s="642"/>
      <c r="M2" s="116" t="s">
        <v>134</v>
      </c>
      <c r="N2" s="642" t="s">
        <v>121</v>
      </c>
      <c r="O2" s="642"/>
      <c r="P2" s="642"/>
      <c r="Q2" s="116" t="s">
        <v>133</v>
      </c>
      <c r="R2" s="642" t="s">
        <v>120</v>
      </c>
      <c r="S2" s="642"/>
      <c r="T2" s="642"/>
      <c r="U2" s="642"/>
      <c r="V2" s="117" t="s">
        <v>132</v>
      </c>
      <c r="W2" s="643" t="s">
        <v>118</v>
      </c>
      <c r="X2" s="643"/>
      <c r="Y2" s="643"/>
      <c r="Z2" s="116" t="s">
        <v>131</v>
      </c>
      <c r="AA2" s="642" t="s">
        <v>116</v>
      </c>
      <c r="AB2" s="642"/>
      <c r="AC2" s="642"/>
      <c r="AD2" s="116" t="s">
        <v>130</v>
      </c>
      <c r="AE2" s="642" t="s">
        <v>114</v>
      </c>
      <c r="AF2" s="642"/>
      <c r="AG2" s="642"/>
      <c r="AH2" s="642"/>
      <c r="AI2" s="642" t="s">
        <v>112</v>
      </c>
      <c r="AJ2" s="642"/>
      <c r="AK2" s="642"/>
      <c r="AL2" s="642"/>
      <c r="AM2" s="116" t="s">
        <v>129</v>
      </c>
      <c r="AN2" s="642" t="s">
        <v>110</v>
      </c>
      <c r="AO2" s="642"/>
      <c r="AP2" s="642"/>
      <c r="AQ2" s="116" t="s">
        <v>128</v>
      </c>
      <c r="AR2" s="642" t="s">
        <v>109</v>
      </c>
      <c r="AS2" s="642"/>
      <c r="AT2" s="642"/>
      <c r="AU2" s="642"/>
      <c r="AV2" s="642" t="s">
        <v>107</v>
      </c>
      <c r="AW2" s="642"/>
      <c r="AX2" s="642"/>
      <c r="AY2" s="642"/>
      <c r="AZ2" s="116" t="s">
        <v>127</v>
      </c>
      <c r="BA2" s="643" t="s">
        <v>105</v>
      </c>
      <c r="BB2" s="643"/>
      <c r="BC2" s="643"/>
      <c r="BD2" s="643"/>
      <c r="BE2" s="644" t="s">
        <v>81</v>
      </c>
    </row>
    <row r="3" spans="1:57" ht="12.75">
      <c r="A3" s="579"/>
      <c r="B3" s="593"/>
      <c r="C3" s="579"/>
      <c r="D3" s="65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0"/>
      <c r="BD3" s="610"/>
      <c r="BE3" s="645"/>
    </row>
    <row r="4" spans="1:57" ht="12.75">
      <c r="A4" s="579"/>
      <c r="B4" s="593"/>
      <c r="C4" s="579"/>
      <c r="D4" s="650"/>
      <c r="E4" s="8">
        <v>36</v>
      </c>
      <c r="F4" s="8">
        <v>37</v>
      </c>
      <c r="G4" s="8">
        <v>38</v>
      </c>
      <c r="H4" s="8">
        <v>39</v>
      </c>
      <c r="I4" s="8">
        <v>40</v>
      </c>
      <c r="J4" s="8">
        <v>41</v>
      </c>
      <c r="K4" s="8">
        <v>42</v>
      </c>
      <c r="L4" s="8">
        <v>43</v>
      </c>
      <c r="M4" s="8">
        <v>44</v>
      </c>
      <c r="N4" s="8">
        <v>45</v>
      </c>
      <c r="O4" s="8">
        <v>46</v>
      </c>
      <c r="P4" s="8">
        <v>47</v>
      </c>
      <c r="Q4" s="8">
        <v>48</v>
      </c>
      <c r="R4" s="8">
        <v>49</v>
      </c>
      <c r="S4" s="8">
        <v>50</v>
      </c>
      <c r="T4" s="8">
        <v>51</v>
      </c>
      <c r="U4" s="8">
        <v>52</v>
      </c>
      <c r="V4" s="56">
        <v>1</v>
      </c>
      <c r="W4" s="56">
        <v>2</v>
      </c>
      <c r="X4" s="8">
        <v>3</v>
      </c>
      <c r="Y4" s="8">
        <v>4</v>
      </c>
      <c r="Z4" s="8">
        <v>5</v>
      </c>
      <c r="AA4" s="8">
        <v>6</v>
      </c>
      <c r="AB4" s="8">
        <v>7</v>
      </c>
      <c r="AC4" s="8">
        <v>8</v>
      </c>
      <c r="AD4" s="8">
        <v>9</v>
      </c>
      <c r="AE4" s="8">
        <v>10</v>
      </c>
      <c r="AF4" s="8">
        <v>11</v>
      </c>
      <c r="AG4" s="8">
        <v>12</v>
      </c>
      <c r="AH4" s="56">
        <v>13</v>
      </c>
      <c r="AI4" s="56">
        <v>14</v>
      </c>
      <c r="AJ4" s="56">
        <v>15</v>
      </c>
      <c r="AK4" s="56">
        <v>16</v>
      </c>
      <c r="AL4" s="8">
        <v>17</v>
      </c>
      <c r="AM4" s="8">
        <v>18</v>
      </c>
      <c r="AN4" s="8">
        <v>19</v>
      </c>
      <c r="AO4" s="8">
        <v>20</v>
      </c>
      <c r="AP4" s="8">
        <v>21</v>
      </c>
      <c r="AQ4" s="8">
        <v>22</v>
      </c>
      <c r="AR4" s="8">
        <v>23</v>
      </c>
      <c r="AS4" s="8">
        <v>24</v>
      </c>
      <c r="AT4" s="8">
        <v>25</v>
      </c>
      <c r="AU4" s="8">
        <v>26</v>
      </c>
      <c r="AV4" s="8">
        <v>27</v>
      </c>
      <c r="AW4" s="8">
        <v>28</v>
      </c>
      <c r="AX4" s="8">
        <v>29</v>
      </c>
      <c r="AY4" s="8">
        <v>30</v>
      </c>
      <c r="AZ4" s="8">
        <v>31</v>
      </c>
      <c r="BA4" s="8">
        <v>32</v>
      </c>
      <c r="BB4" s="8">
        <v>33</v>
      </c>
      <c r="BC4" s="8">
        <v>34</v>
      </c>
      <c r="BD4" s="8">
        <v>35</v>
      </c>
      <c r="BE4" s="645"/>
    </row>
    <row r="5" spans="1:57" ht="12.75">
      <c r="A5" s="579"/>
      <c r="B5" s="593"/>
      <c r="C5" s="579"/>
      <c r="D5" s="650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  <c r="AE5" s="646"/>
      <c r="AF5" s="646"/>
      <c r="AG5" s="646"/>
      <c r="AH5" s="646"/>
      <c r="AI5" s="646"/>
      <c r="AJ5" s="646"/>
      <c r="AK5" s="646"/>
      <c r="AL5" s="646"/>
      <c r="AM5" s="646"/>
      <c r="AN5" s="646"/>
      <c r="AO5" s="646"/>
      <c r="AP5" s="646"/>
      <c r="AQ5" s="646"/>
      <c r="AR5" s="646"/>
      <c r="AS5" s="646"/>
      <c r="AT5" s="646"/>
      <c r="AU5" s="646"/>
      <c r="AV5" s="646"/>
      <c r="AW5" s="646"/>
      <c r="AX5" s="646"/>
      <c r="AY5" s="646"/>
      <c r="AZ5" s="646"/>
      <c r="BA5" s="646"/>
      <c r="BB5" s="646"/>
      <c r="BC5" s="646"/>
      <c r="BD5" s="646"/>
      <c r="BE5" s="645"/>
    </row>
    <row r="6" spans="1:57" ht="12.75">
      <c r="A6" s="648"/>
      <c r="B6" s="649"/>
      <c r="C6" s="648"/>
      <c r="D6" s="651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5">
        <v>18</v>
      </c>
      <c r="W6" s="115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5">
        <v>30</v>
      </c>
      <c r="AI6" s="115">
        <v>31</v>
      </c>
      <c r="AJ6" s="115">
        <v>32</v>
      </c>
      <c r="AK6" s="115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1">
        <v>42</v>
      </c>
      <c r="AU6" s="11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645"/>
    </row>
    <row r="7" spans="1:58" s="30" customFormat="1" ht="18.75" customHeight="1">
      <c r="A7" s="580" t="s">
        <v>265</v>
      </c>
      <c r="B7" s="617" t="s">
        <v>185</v>
      </c>
      <c r="C7" s="611" t="s">
        <v>183</v>
      </c>
      <c r="D7" s="108" t="s">
        <v>79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296"/>
      <c r="T7" s="296"/>
      <c r="U7" s="296"/>
      <c r="V7" s="59"/>
      <c r="W7" s="59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106"/>
      <c r="AT7" s="64"/>
      <c r="AU7" s="535"/>
      <c r="AV7" s="59"/>
      <c r="AW7" s="59"/>
      <c r="AX7" s="59"/>
      <c r="AY7" s="59"/>
      <c r="AZ7" s="59"/>
      <c r="BA7" s="59"/>
      <c r="BB7" s="59"/>
      <c r="BC7" s="59"/>
      <c r="BD7" s="59"/>
      <c r="BE7" s="111"/>
      <c r="BF7" s="32"/>
    </row>
    <row r="8" spans="1:58" s="30" customFormat="1" ht="19.5" customHeight="1">
      <c r="A8" s="633"/>
      <c r="B8" s="618"/>
      <c r="C8" s="612"/>
      <c r="D8" s="108" t="s">
        <v>78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296"/>
      <c r="T8" s="296"/>
      <c r="U8" s="296"/>
      <c r="V8" s="59"/>
      <c r="W8" s="59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106"/>
      <c r="AT8" s="64"/>
      <c r="AU8" s="535"/>
      <c r="AV8" s="59"/>
      <c r="AW8" s="59"/>
      <c r="AX8" s="59"/>
      <c r="AY8" s="59"/>
      <c r="AZ8" s="59"/>
      <c r="BA8" s="59"/>
      <c r="BB8" s="59"/>
      <c r="BC8" s="59"/>
      <c r="BD8" s="59"/>
      <c r="BE8" s="111"/>
      <c r="BF8" s="32"/>
    </row>
    <row r="9" spans="1:57" ht="12.75">
      <c r="A9" s="633"/>
      <c r="B9" s="542" t="s">
        <v>187</v>
      </c>
      <c r="C9" s="566" t="s">
        <v>2</v>
      </c>
      <c r="D9" s="113" t="s">
        <v>79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91"/>
      <c r="T9" s="291"/>
      <c r="U9" s="291"/>
      <c r="V9" s="304"/>
      <c r="W9" s="304"/>
      <c r="X9" s="301"/>
      <c r="Y9" s="301"/>
      <c r="Z9" s="301"/>
      <c r="AA9" s="301"/>
      <c r="AB9" s="301"/>
      <c r="AC9" s="301"/>
      <c r="AD9" s="301"/>
      <c r="AE9" s="301">
        <v>1</v>
      </c>
      <c r="AF9" s="301">
        <v>1</v>
      </c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56"/>
      <c r="AT9" s="56"/>
      <c r="AU9" s="536"/>
      <c r="AV9" s="304"/>
      <c r="AW9" s="304"/>
      <c r="AX9" s="304"/>
      <c r="AY9" s="304"/>
      <c r="AZ9" s="304"/>
      <c r="BA9" s="304"/>
      <c r="BB9" s="304"/>
      <c r="BC9" s="304"/>
      <c r="BD9" s="54"/>
      <c r="BE9" s="112">
        <f>SUM(E9:BD9)</f>
        <v>2</v>
      </c>
    </row>
    <row r="10" spans="1:57" ht="12.75">
      <c r="A10" s="633"/>
      <c r="B10" s="543"/>
      <c r="C10" s="566"/>
      <c r="D10" s="113" t="s">
        <v>78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91"/>
      <c r="T10" s="291"/>
      <c r="U10" s="291"/>
      <c r="V10" s="304"/>
      <c r="W10" s="304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56"/>
      <c r="AT10" s="56"/>
      <c r="AU10" s="536"/>
      <c r="AV10" s="304"/>
      <c r="AW10" s="304"/>
      <c r="AX10" s="304"/>
      <c r="AY10" s="304"/>
      <c r="AZ10" s="304"/>
      <c r="BA10" s="304"/>
      <c r="BB10" s="304"/>
      <c r="BC10" s="304"/>
      <c r="BD10" s="54"/>
      <c r="BE10" s="112"/>
    </row>
    <row r="11" spans="1:57" ht="12.75">
      <c r="A11" s="633"/>
      <c r="B11" s="542" t="s">
        <v>188</v>
      </c>
      <c r="C11" s="566" t="s">
        <v>1</v>
      </c>
      <c r="D11" s="1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v>3</v>
      </c>
      <c r="R11" s="13">
        <v>3</v>
      </c>
      <c r="S11" s="291"/>
      <c r="T11" s="291"/>
      <c r="U11" s="291"/>
      <c r="V11" s="304"/>
      <c r="W11" s="304"/>
      <c r="X11" s="301"/>
      <c r="Y11" s="301"/>
      <c r="Z11" s="301"/>
      <c r="AA11" s="301"/>
      <c r="AB11" s="301"/>
      <c r="AC11" s="301"/>
      <c r="AD11" s="301"/>
      <c r="AE11" s="301">
        <v>2</v>
      </c>
      <c r="AF11" s="301">
        <v>2</v>
      </c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56"/>
      <c r="AT11" s="56"/>
      <c r="AU11" s="536"/>
      <c r="AV11" s="304"/>
      <c r="AW11" s="304"/>
      <c r="AX11" s="304"/>
      <c r="AY11" s="304"/>
      <c r="AZ11" s="304"/>
      <c r="BA11" s="304"/>
      <c r="BB11" s="304"/>
      <c r="BC11" s="304"/>
      <c r="BD11" s="54"/>
      <c r="BE11" s="112">
        <v>10</v>
      </c>
    </row>
    <row r="12" spans="1:57" ht="12.75">
      <c r="A12" s="633"/>
      <c r="B12" s="543"/>
      <c r="C12" s="566"/>
      <c r="D12" s="1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91"/>
      <c r="T12" s="291"/>
      <c r="U12" s="291"/>
      <c r="V12" s="304"/>
      <c r="W12" s="304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56"/>
      <c r="AT12" s="56"/>
      <c r="AU12" s="536"/>
      <c r="AV12" s="304"/>
      <c r="AW12" s="304"/>
      <c r="AX12" s="304"/>
      <c r="AY12" s="304"/>
      <c r="AZ12" s="304"/>
      <c r="BA12" s="304"/>
      <c r="BB12" s="304"/>
      <c r="BC12" s="304"/>
      <c r="BD12" s="54"/>
      <c r="BE12" s="112"/>
    </row>
    <row r="13" spans="1:57" ht="12.75">
      <c r="A13" s="633"/>
      <c r="B13" s="542" t="s">
        <v>189</v>
      </c>
      <c r="C13" s="589" t="s">
        <v>3</v>
      </c>
      <c r="D13" s="113" t="s">
        <v>79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>
        <v>1</v>
      </c>
      <c r="R13" s="13">
        <v>1</v>
      </c>
      <c r="S13" s="291"/>
      <c r="T13" s="291"/>
      <c r="U13" s="291"/>
      <c r="V13" s="304"/>
      <c r="W13" s="304"/>
      <c r="X13" s="301"/>
      <c r="Y13" s="301"/>
      <c r="Z13" s="301"/>
      <c r="AA13" s="301"/>
      <c r="AB13" s="301"/>
      <c r="AC13" s="301"/>
      <c r="AD13" s="301"/>
      <c r="AE13" s="301">
        <v>1</v>
      </c>
      <c r="AF13" s="301">
        <v>1</v>
      </c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56"/>
      <c r="AT13" s="56"/>
      <c r="AU13" s="536"/>
      <c r="AV13" s="304"/>
      <c r="AW13" s="304"/>
      <c r="AX13" s="304"/>
      <c r="AY13" s="304"/>
      <c r="AZ13" s="304"/>
      <c r="BA13" s="304"/>
      <c r="BB13" s="304"/>
      <c r="BC13" s="304"/>
      <c r="BD13" s="54"/>
      <c r="BE13" s="112">
        <f>SUM(E13:BD13)</f>
        <v>4</v>
      </c>
    </row>
    <row r="14" spans="1:57" ht="12.75">
      <c r="A14" s="633"/>
      <c r="B14" s="543"/>
      <c r="C14" s="590"/>
      <c r="D14" s="113" t="s">
        <v>78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91"/>
      <c r="T14" s="291"/>
      <c r="U14" s="291"/>
      <c r="V14" s="304"/>
      <c r="W14" s="304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56"/>
      <c r="AT14" s="56"/>
      <c r="AU14" s="536"/>
      <c r="AV14" s="304"/>
      <c r="AW14" s="304"/>
      <c r="AX14" s="304"/>
      <c r="AY14" s="304"/>
      <c r="AZ14" s="304"/>
      <c r="BA14" s="304"/>
      <c r="BB14" s="304"/>
      <c r="BC14" s="304"/>
      <c r="BD14" s="54"/>
      <c r="BE14" s="112"/>
    </row>
    <row r="15" spans="1:58" s="30" customFormat="1" ht="15" customHeight="1">
      <c r="A15" s="633"/>
      <c r="B15" s="583" t="s">
        <v>191</v>
      </c>
      <c r="C15" s="611" t="s">
        <v>190</v>
      </c>
      <c r="D15" s="6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91"/>
      <c r="T15" s="291"/>
      <c r="U15" s="291"/>
      <c r="V15" s="304"/>
      <c r="W15" s="304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56"/>
      <c r="AT15" s="56"/>
      <c r="AU15" s="536"/>
      <c r="AV15" s="304"/>
      <c r="AW15" s="304"/>
      <c r="AX15" s="304"/>
      <c r="AY15" s="304"/>
      <c r="AZ15" s="304"/>
      <c r="BA15" s="304"/>
      <c r="BB15" s="304"/>
      <c r="BC15" s="304"/>
      <c r="BD15" s="54"/>
      <c r="BE15" s="112">
        <f>SUM(E15:BD15)</f>
        <v>0</v>
      </c>
      <c r="BF15" s="32"/>
    </row>
    <row r="16" spans="1:58" s="30" customFormat="1" ht="15" customHeight="1">
      <c r="A16" s="633"/>
      <c r="B16" s="584"/>
      <c r="C16" s="612"/>
      <c r="D16" s="6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91"/>
      <c r="T16" s="291"/>
      <c r="U16" s="291"/>
      <c r="V16" s="304"/>
      <c r="W16" s="304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56"/>
      <c r="AT16" s="56"/>
      <c r="AU16" s="536"/>
      <c r="AV16" s="304"/>
      <c r="AW16" s="304"/>
      <c r="AX16" s="304"/>
      <c r="AY16" s="304"/>
      <c r="AZ16" s="304"/>
      <c r="BA16" s="304"/>
      <c r="BB16" s="304"/>
      <c r="BC16" s="304"/>
      <c r="BD16" s="54"/>
      <c r="BE16" s="112"/>
      <c r="BF16" s="32"/>
    </row>
    <row r="17" spans="1:58" s="30" customFormat="1" ht="21" customHeight="1">
      <c r="A17" s="633"/>
      <c r="B17" s="542" t="s">
        <v>192</v>
      </c>
      <c r="C17" s="640" t="s">
        <v>238</v>
      </c>
      <c r="D17" s="113" t="s">
        <v>79</v>
      </c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291"/>
      <c r="T17" s="291"/>
      <c r="U17" s="291"/>
      <c r="V17" s="304"/>
      <c r="W17" s="304"/>
      <c r="X17" s="301"/>
      <c r="Y17" s="301"/>
      <c r="Z17" s="301"/>
      <c r="AA17" s="301"/>
      <c r="AB17" s="301"/>
      <c r="AC17" s="301"/>
      <c r="AD17" s="301"/>
      <c r="AE17" s="301">
        <v>10</v>
      </c>
      <c r="AF17" s="301">
        <v>10</v>
      </c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56"/>
      <c r="AT17" s="56"/>
      <c r="AU17" s="536"/>
      <c r="AV17" s="304"/>
      <c r="AW17" s="304"/>
      <c r="AX17" s="304"/>
      <c r="AY17" s="304"/>
      <c r="AZ17" s="304"/>
      <c r="BA17" s="304"/>
      <c r="BB17" s="304"/>
      <c r="BC17" s="304"/>
      <c r="BD17" s="304"/>
      <c r="BE17" s="112">
        <f>SUM(E17:BD17)</f>
        <v>20</v>
      </c>
      <c r="BF17" s="32"/>
    </row>
    <row r="18" spans="1:58" s="30" customFormat="1" ht="22.5" customHeight="1">
      <c r="A18" s="633"/>
      <c r="B18" s="543"/>
      <c r="C18" s="641"/>
      <c r="D18" s="113" t="s">
        <v>78</v>
      </c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291"/>
      <c r="T18" s="291"/>
      <c r="U18" s="291"/>
      <c r="V18" s="304"/>
      <c r="W18" s="304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56"/>
      <c r="AT18" s="56"/>
      <c r="AU18" s="536"/>
      <c r="AV18" s="304"/>
      <c r="AW18" s="304"/>
      <c r="AX18" s="304"/>
      <c r="AY18" s="304"/>
      <c r="AZ18" s="304"/>
      <c r="BA18" s="304"/>
      <c r="BB18" s="304"/>
      <c r="BC18" s="304"/>
      <c r="BD18" s="304"/>
      <c r="BE18" s="112"/>
      <c r="BF18" s="32"/>
    </row>
    <row r="19" spans="1:58" s="30" customFormat="1" ht="15" customHeight="1">
      <c r="A19" s="633"/>
      <c r="B19" s="583" t="s">
        <v>6</v>
      </c>
      <c r="C19" s="617" t="s">
        <v>7</v>
      </c>
      <c r="D19" s="113" t="s">
        <v>79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91"/>
      <c r="T19" s="291"/>
      <c r="U19" s="291"/>
      <c r="V19" s="75"/>
      <c r="W19" s="75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56"/>
      <c r="AT19" s="56"/>
      <c r="AU19" s="536"/>
      <c r="AV19" s="75"/>
      <c r="AW19" s="75"/>
      <c r="AX19" s="75"/>
      <c r="AY19" s="75"/>
      <c r="AZ19" s="75"/>
      <c r="BA19" s="75"/>
      <c r="BB19" s="75"/>
      <c r="BC19" s="75"/>
      <c r="BD19" s="75"/>
      <c r="BE19" s="112">
        <f>SUM(E19:BD19)</f>
        <v>0</v>
      </c>
      <c r="BF19" s="32"/>
    </row>
    <row r="20" spans="1:58" s="30" customFormat="1" ht="15" customHeight="1">
      <c r="A20" s="633"/>
      <c r="B20" s="584"/>
      <c r="C20" s="618"/>
      <c r="D20" s="113" t="s">
        <v>78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91"/>
      <c r="T20" s="291"/>
      <c r="U20" s="291"/>
      <c r="V20" s="75"/>
      <c r="W20" s="75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20"/>
      <c r="AN20" s="520"/>
      <c r="AO20" s="520"/>
      <c r="AP20" s="520"/>
      <c r="AQ20" s="520"/>
      <c r="AR20" s="520"/>
      <c r="AS20" s="56"/>
      <c r="AT20" s="56"/>
      <c r="AU20" s="536"/>
      <c r="AV20" s="75"/>
      <c r="AW20" s="75"/>
      <c r="AX20" s="75"/>
      <c r="AY20" s="75"/>
      <c r="AZ20" s="75"/>
      <c r="BA20" s="75"/>
      <c r="BB20" s="75"/>
      <c r="BC20" s="75"/>
      <c r="BD20" s="75"/>
      <c r="BE20" s="112"/>
      <c r="BF20" s="32"/>
    </row>
    <row r="21" spans="1:58" s="30" customFormat="1" ht="15" customHeight="1">
      <c r="A21" s="633"/>
      <c r="B21" s="564" t="s">
        <v>68</v>
      </c>
      <c r="C21" s="569" t="s">
        <v>180</v>
      </c>
      <c r="D21" s="61" t="s">
        <v>79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v>1</v>
      </c>
      <c r="R21" s="13">
        <v>1</v>
      </c>
      <c r="S21" s="291"/>
      <c r="T21" s="291"/>
      <c r="U21" s="291"/>
      <c r="V21" s="304"/>
      <c r="W21" s="304"/>
      <c r="X21" s="301"/>
      <c r="Y21" s="301"/>
      <c r="Z21" s="301"/>
      <c r="AA21" s="301"/>
      <c r="AB21" s="301"/>
      <c r="AC21" s="301"/>
      <c r="AD21" s="301"/>
      <c r="AE21" s="301">
        <v>4</v>
      </c>
      <c r="AF21" s="301">
        <v>4</v>
      </c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56"/>
      <c r="AT21" s="56"/>
      <c r="AU21" s="536"/>
      <c r="AV21" s="304"/>
      <c r="AW21" s="304"/>
      <c r="AX21" s="304"/>
      <c r="AY21" s="304"/>
      <c r="AZ21" s="304"/>
      <c r="BA21" s="304"/>
      <c r="BB21" s="304"/>
      <c r="BC21" s="304"/>
      <c r="BD21" s="54"/>
      <c r="BE21" s="112">
        <f>SUM(E21:BD21)</f>
        <v>10</v>
      </c>
      <c r="BF21" s="32"/>
    </row>
    <row r="22" spans="1:58" s="30" customFormat="1" ht="15" customHeight="1">
      <c r="A22" s="633"/>
      <c r="B22" s="565"/>
      <c r="C22" s="570"/>
      <c r="D22" s="61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92"/>
      <c r="T22" s="292"/>
      <c r="U22" s="292"/>
      <c r="V22" s="304"/>
      <c r="W22" s="304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516"/>
      <c r="AN22" s="516"/>
      <c r="AO22" s="516"/>
      <c r="AP22" s="516"/>
      <c r="AQ22" s="516"/>
      <c r="AR22" s="516"/>
      <c r="AS22" s="56"/>
      <c r="AT22" s="56"/>
      <c r="AU22" s="536"/>
      <c r="AV22" s="304"/>
      <c r="AW22" s="304"/>
      <c r="AX22" s="304"/>
      <c r="AY22" s="304"/>
      <c r="AZ22" s="304"/>
      <c r="BA22" s="304"/>
      <c r="BB22" s="304"/>
      <c r="BC22" s="304"/>
      <c r="BD22" s="54"/>
      <c r="BE22" s="112"/>
      <c r="BF22" s="32"/>
    </row>
    <row r="23" spans="1:58" s="30" customFormat="1" ht="15" customHeight="1">
      <c r="A23" s="633"/>
      <c r="B23" s="573" t="s">
        <v>69</v>
      </c>
      <c r="C23" s="571" t="s">
        <v>231</v>
      </c>
      <c r="D23" s="61" t="s">
        <v>79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v>3</v>
      </c>
      <c r="R23" s="8">
        <v>4</v>
      </c>
      <c r="S23" s="292"/>
      <c r="T23" s="292"/>
      <c r="U23" s="292"/>
      <c r="V23" s="304"/>
      <c r="W23" s="304"/>
      <c r="X23" s="301"/>
      <c r="Y23" s="301"/>
      <c r="Z23" s="301"/>
      <c r="AA23" s="301"/>
      <c r="AB23" s="301"/>
      <c r="AC23" s="301"/>
      <c r="AD23" s="301"/>
      <c r="AE23" s="301">
        <v>4</v>
      </c>
      <c r="AF23" s="301">
        <v>4</v>
      </c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56"/>
      <c r="AT23" s="56"/>
      <c r="AU23" s="536"/>
      <c r="AV23" s="304"/>
      <c r="AW23" s="304"/>
      <c r="AX23" s="304"/>
      <c r="AY23" s="304"/>
      <c r="AZ23" s="304"/>
      <c r="BA23" s="304"/>
      <c r="BB23" s="304"/>
      <c r="BC23" s="304"/>
      <c r="BD23" s="54"/>
      <c r="BE23" s="112">
        <f>SUM(E23:BD23)</f>
        <v>15</v>
      </c>
      <c r="BF23" s="32"/>
    </row>
    <row r="24" spans="1:58" s="30" customFormat="1" ht="28.5" customHeight="1">
      <c r="A24" s="633"/>
      <c r="B24" s="574"/>
      <c r="C24" s="572"/>
      <c r="D24" s="61" t="s">
        <v>78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92"/>
      <c r="T24" s="292"/>
      <c r="U24" s="292"/>
      <c r="V24" s="304"/>
      <c r="W24" s="304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516"/>
      <c r="AN24" s="516"/>
      <c r="AO24" s="516"/>
      <c r="AP24" s="516"/>
      <c r="AQ24" s="516"/>
      <c r="AR24" s="516"/>
      <c r="AS24" s="56"/>
      <c r="AT24" s="56"/>
      <c r="AU24" s="536"/>
      <c r="AV24" s="304"/>
      <c r="AW24" s="304"/>
      <c r="AX24" s="304"/>
      <c r="AY24" s="304"/>
      <c r="AZ24" s="304"/>
      <c r="BA24" s="304"/>
      <c r="BB24" s="304"/>
      <c r="BC24" s="304"/>
      <c r="BD24" s="54"/>
      <c r="BE24" s="112"/>
      <c r="BF24" s="32"/>
    </row>
    <row r="25" spans="1:58" s="30" customFormat="1" ht="15" customHeight="1">
      <c r="A25" s="633"/>
      <c r="B25" s="562" t="s">
        <v>70</v>
      </c>
      <c r="C25" s="638" t="s">
        <v>179</v>
      </c>
      <c r="D25" s="113" t="s">
        <v>79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v>2</v>
      </c>
      <c r="R25" s="8">
        <v>3</v>
      </c>
      <c r="S25" s="292"/>
      <c r="T25" s="292"/>
      <c r="U25" s="292"/>
      <c r="V25" s="75"/>
      <c r="W25" s="75"/>
      <c r="X25" s="301"/>
      <c r="Y25" s="301"/>
      <c r="Z25" s="301"/>
      <c r="AA25" s="301"/>
      <c r="AB25" s="301"/>
      <c r="AC25" s="301"/>
      <c r="AD25" s="301"/>
      <c r="AE25" s="301">
        <v>2</v>
      </c>
      <c r="AF25" s="301">
        <v>3</v>
      </c>
      <c r="AG25" s="301"/>
      <c r="AH25" s="301"/>
      <c r="AI25" s="301"/>
      <c r="AJ25" s="301"/>
      <c r="AK25" s="301"/>
      <c r="AL25" s="301"/>
      <c r="AM25" s="446"/>
      <c r="AN25" s="446"/>
      <c r="AO25" s="446"/>
      <c r="AP25" s="446"/>
      <c r="AQ25" s="446"/>
      <c r="AR25" s="446"/>
      <c r="AS25" s="58"/>
      <c r="AT25" s="527"/>
      <c r="AU25" s="446"/>
      <c r="AV25" s="114"/>
      <c r="AW25" s="114"/>
      <c r="AX25" s="114"/>
      <c r="AY25" s="114"/>
      <c r="AZ25" s="114"/>
      <c r="BA25" s="114"/>
      <c r="BB25" s="114"/>
      <c r="BC25" s="114"/>
      <c r="BD25" s="114"/>
      <c r="BE25" s="112">
        <f>SUM(E25:BD25)</f>
        <v>10</v>
      </c>
      <c r="BF25" s="32"/>
    </row>
    <row r="26" spans="1:58" s="30" customFormat="1" ht="15" customHeight="1">
      <c r="A26" s="633"/>
      <c r="B26" s="563"/>
      <c r="C26" s="639"/>
      <c r="D26" s="113" t="s">
        <v>78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92"/>
      <c r="T26" s="292"/>
      <c r="U26" s="292"/>
      <c r="V26" s="75"/>
      <c r="W26" s="75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446"/>
      <c r="AN26" s="446"/>
      <c r="AO26" s="446"/>
      <c r="AP26" s="446"/>
      <c r="AQ26" s="446"/>
      <c r="AR26" s="446"/>
      <c r="AS26" s="58"/>
      <c r="AT26" s="527"/>
      <c r="AU26" s="446"/>
      <c r="AV26" s="114"/>
      <c r="AW26" s="114"/>
      <c r="AX26" s="114"/>
      <c r="AY26" s="114"/>
      <c r="AZ26" s="114"/>
      <c r="BA26" s="114"/>
      <c r="BB26" s="114"/>
      <c r="BC26" s="114"/>
      <c r="BD26" s="114"/>
      <c r="BE26" s="112"/>
      <c r="BF26" s="32"/>
    </row>
    <row r="27" spans="1:58" s="30" customFormat="1" ht="15" customHeight="1">
      <c r="A27" s="633"/>
      <c r="B27" s="564" t="s">
        <v>175</v>
      </c>
      <c r="C27" s="569" t="s">
        <v>232</v>
      </c>
      <c r="D27" s="113" t="s">
        <v>79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>
        <v>3</v>
      </c>
      <c r="R27" s="52">
        <v>2</v>
      </c>
      <c r="S27" s="292"/>
      <c r="T27" s="292"/>
      <c r="U27" s="292"/>
      <c r="V27" s="75"/>
      <c r="W27" s="75"/>
      <c r="X27" s="301"/>
      <c r="Y27" s="301"/>
      <c r="Z27" s="301"/>
      <c r="AA27" s="301"/>
      <c r="AB27" s="301"/>
      <c r="AC27" s="301"/>
      <c r="AD27" s="301"/>
      <c r="AE27" s="301">
        <v>3</v>
      </c>
      <c r="AF27" s="301">
        <v>2</v>
      </c>
      <c r="AG27" s="301"/>
      <c r="AH27" s="301"/>
      <c r="AI27" s="301"/>
      <c r="AJ27" s="301"/>
      <c r="AK27" s="301"/>
      <c r="AL27" s="301"/>
      <c r="AM27" s="446"/>
      <c r="AN27" s="446"/>
      <c r="AO27" s="446"/>
      <c r="AP27" s="446"/>
      <c r="AQ27" s="446"/>
      <c r="AR27" s="446"/>
      <c r="AS27" s="58"/>
      <c r="AT27" s="527"/>
      <c r="AU27" s="446"/>
      <c r="AV27" s="114"/>
      <c r="AW27" s="114"/>
      <c r="AX27" s="114"/>
      <c r="AY27" s="114"/>
      <c r="AZ27" s="114"/>
      <c r="BA27" s="114"/>
      <c r="BB27" s="114"/>
      <c r="BC27" s="114"/>
      <c r="BD27" s="114"/>
      <c r="BE27" s="112">
        <f>SUM(E27:BD27)</f>
        <v>10</v>
      </c>
      <c r="BF27" s="32"/>
    </row>
    <row r="28" spans="1:58" s="30" customFormat="1" ht="15" customHeight="1">
      <c r="A28" s="633"/>
      <c r="B28" s="565"/>
      <c r="C28" s="570"/>
      <c r="D28" s="113" t="s">
        <v>78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292"/>
      <c r="T28" s="292"/>
      <c r="U28" s="292"/>
      <c r="V28" s="75"/>
      <c r="W28" s="75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446"/>
      <c r="AN28" s="446"/>
      <c r="AO28" s="446"/>
      <c r="AP28" s="446"/>
      <c r="AQ28" s="446"/>
      <c r="AR28" s="446"/>
      <c r="AS28" s="58"/>
      <c r="AT28" s="527"/>
      <c r="AU28" s="446"/>
      <c r="AV28" s="114"/>
      <c r="AW28" s="114"/>
      <c r="AX28" s="114"/>
      <c r="AY28" s="114"/>
      <c r="AZ28" s="114"/>
      <c r="BA28" s="114"/>
      <c r="BB28" s="114"/>
      <c r="BC28" s="114"/>
      <c r="BD28" s="114"/>
      <c r="BE28" s="112"/>
      <c r="BF28" s="32"/>
    </row>
    <row r="29" spans="1:58" s="30" customFormat="1" ht="15" customHeight="1">
      <c r="A29" s="633"/>
      <c r="B29" s="564" t="s">
        <v>176</v>
      </c>
      <c r="C29" s="569" t="s">
        <v>233</v>
      </c>
      <c r="D29" s="113" t="s">
        <v>79</v>
      </c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>
        <v>1</v>
      </c>
      <c r="R29" s="301">
        <v>1</v>
      </c>
      <c r="S29" s="291"/>
      <c r="T29" s="291"/>
      <c r="U29" s="291"/>
      <c r="V29" s="75"/>
      <c r="W29" s="75"/>
      <c r="X29" s="301"/>
      <c r="Y29" s="301"/>
      <c r="Z29" s="301"/>
      <c r="AA29" s="301"/>
      <c r="AB29" s="301"/>
      <c r="AC29" s="301"/>
      <c r="AD29" s="301"/>
      <c r="AE29" s="301">
        <v>4</v>
      </c>
      <c r="AF29" s="301">
        <v>4</v>
      </c>
      <c r="AG29" s="301"/>
      <c r="AH29" s="301"/>
      <c r="AI29" s="301"/>
      <c r="AJ29" s="301"/>
      <c r="AK29" s="301"/>
      <c r="AL29" s="301"/>
      <c r="AM29" s="446"/>
      <c r="AN29" s="446"/>
      <c r="AO29" s="446"/>
      <c r="AP29" s="446"/>
      <c r="AQ29" s="446"/>
      <c r="AR29" s="446"/>
      <c r="AS29" s="58"/>
      <c r="AT29" s="527"/>
      <c r="AU29" s="446"/>
      <c r="AV29" s="114"/>
      <c r="AW29" s="114"/>
      <c r="AX29" s="114"/>
      <c r="AY29" s="114"/>
      <c r="AZ29" s="114"/>
      <c r="BA29" s="114"/>
      <c r="BB29" s="114"/>
      <c r="BC29" s="114"/>
      <c r="BD29" s="114"/>
      <c r="BE29" s="112">
        <f>SUM(E29:BD29)</f>
        <v>10</v>
      </c>
      <c r="BF29" s="32"/>
    </row>
    <row r="30" spans="1:58" s="30" customFormat="1" ht="15" customHeight="1">
      <c r="A30" s="633"/>
      <c r="B30" s="565"/>
      <c r="C30" s="570"/>
      <c r="D30" s="113" t="s">
        <v>78</v>
      </c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291"/>
      <c r="T30" s="291"/>
      <c r="U30" s="291"/>
      <c r="V30" s="75"/>
      <c r="W30" s="75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6"/>
      <c r="AT30" s="56"/>
      <c r="AU30" s="536"/>
      <c r="AV30" s="75"/>
      <c r="AW30" s="75"/>
      <c r="AX30" s="75"/>
      <c r="AY30" s="75"/>
      <c r="AZ30" s="75"/>
      <c r="BA30" s="75"/>
      <c r="BB30" s="75"/>
      <c r="BC30" s="75"/>
      <c r="BD30" s="75"/>
      <c r="BE30" s="112"/>
      <c r="BF30" s="32"/>
    </row>
    <row r="31" spans="1:57" ht="15" customHeight="1">
      <c r="A31" s="633"/>
      <c r="B31" s="567" t="s">
        <v>71</v>
      </c>
      <c r="C31" s="569" t="s">
        <v>8</v>
      </c>
      <c r="D31" s="113" t="s">
        <v>79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91"/>
      <c r="T31" s="291"/>
      <c r="U31" s="291"/>
      <c r="V31" s="304"/>
      <c r="W31" s="304"/>
      <c r="X31" s="8"/>
      <c r="Y31" s="8"/>
      <c r="Z31" s="8"/>
      <c r="AA31" s="8"/>
      <c r="AB31" s="8"/>
      <c r="AC31" s="8"/>
      <c r="AD31" s="8"/>
      <c r="AE31" s="8">
        <v>1</v>
      </c>
      <c r="AF31" s="8">
        <v>2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56"/>
      <c r="AT31" s="56"/>
      <c r="AU31" s="536"/>
      <c r="AV31" s="304"/>
      <c r="AW31" s="304"/>
      <c r="AX31" s="304"/>
      <c r="AY31" s="304"/>
      <c r="AZ31" s="304"/>
      <c r="BA31" s="304"/>
      <c r="BB31" s="304"/>
      <c r="BC31" s="304"/>
      <c r="BD31" s="304"/>
      <c r="BE31" s="112">
        <f>SUM(E31:BD31)</f>
        <v>3</v>
      </c>
    </row>
    <row r="32" spans="1:57" ht="15" customHeight="1">
      <c r="A32" s="633"/>
      <c r="B32" s="568"/>
      <c r="C32" s="570"/>
      <c r="D32" s="113" t="s">
        <v>78</v>
      </c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291"/>
      <c r="T32" s="291"/>
      <c r="U32" s="291"/>
      <c r="V32" s="304"/>
      <c r="W32" s="304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56"/>
      <c r="AT32" s="56"/>
      <c r="AU32" s="536"/>
      <c r="AV32" s="304"/>
      <c r="AW32" s="304"/>
      <c r="AX32" s="304"/>
      <c r="AY32" s="304"/>
      <c r="AZ32" s="304"/>
      <c r="BA32" s="304"/>
      <c r="BB32" s="304"/>
      <c r="BC32" s="304"/>
      <c r="BD32" s="304"/>
      <c r="BE32" s="112"/>
    </row>
    <row r="33" spans="1:58" s="30" customFormat="1" ht="15" customHeight="1">
      <c r="A33" s="91"/>
      <c r="B33" s="629" t="s">
        <v>4</v>
      </c>
      <c r="C33" s="631" t="s">
        <v>261</v>
      </c>
      <c r="D33" s="108" t="s">
        <v>79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291"/>
      <c r="T33" s="291"/>
      <c r="U33" s="291"/>
      <c r="V33" s="75"/>
      <c r="W33" s="75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534"/>
      <c r="AV33" s="75"/>
      <c r="AW33" s="75"/>
      <c r="AX33" s="75"/>
      <c r="AY33" s="75"/>
      <c r="AZ33" s="75"/>
      <c r="BA33" s="75"/>
      <c r="BB33" s="75"/>
      <c r="BC33" s="75"/>
      <c r="BD33" s="75"/>
      <c r="BE33" s="111"/>
      <c r="BF33" s="32"/>
    </row>
    <row r="34" spans="1:58" s="30" customFormat="1" ht="15" customHeight="1">
      <c r="A34" s="91"/>
      <c r="B34" s="630"/>
      <c r="C34" s="632"/>
      <c r="D34" s="108" t="s">
        <v>78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291"/>
      <c r="T34" s="291"/>
      <c r="U34" s="291"/>
      <c r="V34" s="75"/>
      <c r="W34" s="75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534"/>
      <c r="AV34" s="75"/>
      <c r="AW34" s="75"/>
      <c r="AX34" s="75"/>
      <c r="AY34" s="75"/>
      <c r="AZ34" s="75"/>
      <c r="BA34" s="75"/>
      <c r="BB34" s="75"/>
      <c r="BC34" s="75"/>
      <c r="BD34" s="75"/>
      <c r="BE34" s="110"/>
      <c r="BF34" s="32"/>
    </row>
    <row r="35" spans="1:58" s="30" customFormat="1" ht="15" customHeight="1">
      <c r="A35" s="91"/>
      <c r="B35" s="629" t="s">
        <v>136</v>
      </c>
      <c r="C35" s="631" t="s">
        <v>126</v>
      </c>
      <c r="D35" s="108" t="s">
        <v>79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291"/>
      <c r="T35" s="291"/>
      <c r="U35" s="291"/>
      <c r="V35" s="75"/>
      <c r="W35" s="75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534"/>
      <c r="AV35" s="75"/>
      <c r="AW35" s="75"/>
      <c r="AX35" s="75"/>
      <c r="AY35" s="75"/>
      <c r="AZ35" s="75"/>
      <c r="BA35" s="75"/>
      <c r="BB35" s="75"/>
      <c r="BC35" s="75"/>
      <c r="BD35" s="75"/>
      <c r="BE35" s="109"/>
      <c r="BF35" s="32"/>
    </row>
    <row r="36" spans="1:58" s="30" customFormat="1" ht="12" customHeight="1">
      <c r="A36" s="91"/>
      <c r="B36" s="630"/>
      <c r="C36" s="632" t="s">
        <v>126</v>
      </c>
      <c r="D36" s="108" t="s">
        <v>78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291"/>
      <c r="T36" s="291"/>
      <c r="U36" s="291"/>
      <c r="V36" s="75"/>
      <c r="W36" s="75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534"/>
      <c r="AV36" s="75"/>
      <c r="AW36" s="75"/>
      <c r="AX36" s="75"/>
      <c r="AY36" s="75"/>
      <c r="AZ36" s="75"/>
      <c r="BA36" s="75"/>
      <c r="BB36" s="75"/>
      <c r="BC36" s="75"/>
      <c r="BD36" s="75"/>
      <c r="BE36" s="101"/>
      <c r="BF36" s="32"/>
    </row>
    <row r="37" spans="1:58" s="30" customFormat="1" ht="20.25" customHeight="1">
      <c r="A37" s="91"/>
      <c r="B37" s="556" t="s">
        <v>9</v>
      </c>
      <c r="C37" s="619" t="s">
        <v>221</v>
      </c>
      <c r="D37" s="60" t="s">
        <v>79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291"/>
      <c r="T37" s="291"/>
      <c r="U37" s="291"/>
      <c r="V37" s="75"/>
      <c r="W37" s="75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537"/>
      <c r="AV37" s="75"/>
      <c r="AW37" s="75"/>
      <c r="AX37" s="75"/>
      <c r="AY37" s="75"/>
      <c r="AZ37" s="75"/>
      <c r="BA37" s="75"/>
      <c r="BB37" s="75"/>
      <c r="BC37" s="75"/>
      <c r="BD37" s="75"/>
      <c r="BE37" s="101"/>
      <c r="BF37" s="32"/>
    </row>
    <row r="38" spans="1:58" s="30" customFormat="1" ht="20.25" customHeight="1">
      <c r="A38" s="91"/>
      <c r="B38" s="557"/>
      <c r="C38" s="620" t="s">
        <v>222</v>
      </c>
      <c r="D38" s="60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291"/>
      <c r="T38" s="291"/>
      <c r="U38" s="291"/>
      <c r="V38" s="304"/>
      <c r="W38" s="304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537"/>
      <c r="AV38" s="304"/>
      <c r="AW38" s="304"/>
      <c r="AX38" s="304"/>
      <c r="AY38" s="304"/>
      <c r="AZ38" s="304"/>
      <c r="BA38" s="304"/>
      <c r="BB38" s="304"/>
      <c r="BC38" s="304"/>
      <c r="BD38" s="304"/>
      <c r="BE38" s="101"/>
      <c r="BF38" s="32"/>
    </row>
    <row r="39" spans="1:58" s="30" customFormat="1" ht="15.75" customHeight="1">
      <c r="A39" s="91"/>
      <c r="B39" s="560" t="s">
        <v>11</v>
      </c>
      <c r="C39" s="575" t="s">
        <v>222</v>
      </c>
      <c r="D39" s="48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291"/>
      <c r="T39" s="291"/>
      <c r="U39" s="291"/>
      <c r="V39" s="304"/>
      <c r="W39" s="304"/>
      <c r="X39" s="516"/>
      <c r="Y39" s="516"/>
      <c r="Z39" s="516"/>
      <c r="AA39" s="516"/>
      <c r="AB39" s="516"/>
      <c r="AC39" s="516"/>
      <c r="AD39" s="516"/>
      <c r="AE39" s="516">
        <v>8</v>
      </c>
      <c r="AF39" s="516">
        <v>7</v>
      </c>
      <c r="AG39" s="516"/>
      <c r="AH39" s="516"/>
      <c r="AI39" s="516"/>
      <c r="AJ39" s="516"/>
      <c r="AK39" s="516"/>
      <c r="AL39" s="516"/>
      <c r="AM39" s="516"/>
      <c r="AN39" s="516"/>
      <c r="AO39" s="516"/>
      <c r="AP39" s="516"/>
      <c r="AQ39" s="516"/>
      <c r="AR39" s="516"/>
      <c r="AS39" s="56"/>
      <c r="AT39" s="56"/>
      <c r="AU39" s="536"/>
      <c r="AV39" s="304"/>
      <c r="AW39" s="304"/>
      <c r="AX39" s="304"/>
      <c r="AY39" s="304"/>
      <c r="AZ39" s="304"/>
      <c r="BA39" s="304"/>
      <c r="BB39" s="304"/>
      <c r="BC39" s="304"/>
      <c r="BD39" s="304"/>
      <c r="BE39" s="101">
        <v>15</v>
      </c>
      <c r="BF39" s="32"/>
    </row>
    <row r="40" spans="1:58" s="30" customFormat="1" ht="12.75" customHeight="1">
      <c r="A40" s="91"/>
      <c r="B40" s="561"/>
      <c r="C40" s="576"/>
      <c r="D40" s="48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291"/>
      <c r="T40" s="291"/>
      <c r="U40" s="291"/>
      <c r="V40" s="304"/>
      <c r="W40" s="304"/>
      <c r="X40" s="516"/>
      <c r="Y40" s="516"/>
      <c r="Z40" s="516"/>
      <c r="AA40" s="516"/>
      <c r="AB40" s="516"/>
      <c r="AC40" s="516"/>
      <c r="AD40" s="516"/>
      <c r="AE40" s="516"/>
      <c r="AF40" s="516"/>
      <c r="AG40" s="516"/>
      <c r="AH40" s="516"/>
      <c r="AI40" s="516"/>
      <c r="AJ40" s="516"/>
      <c r="AK40" s="516"/>
      <c r="AL40" s="516"/>
      <c r="AM40" s="516"/>
      <c r="AN40" s="516"/>
      <c r="AO40" s="516"/>
      <c r="AP40" s="516"/>
      <c r="AQ40" s="516"/>
      <c r="AR40" s="516"/>
      <c r="AS40" s="56"/>
      <c r="AT40" s="56"/>
      <c r="AU40" s="536"/>
      <c r="AV40" s="304"/>
      <c r="AW40" s="304"/>
      <c r="AX40" s="304"/>
      <c r="AY40" s="304"/>
      <c r="AZ40" s="304"/>
      <c r="BA40" s="304"/>
      <c r="BB40" s="304"/>
      <c r="BC40" s="304"/>
      <c r="BD40" s="304"/>
      <c r="BE40" s="101"/>
      <c r="BF40" s="32"/>
    </row>
    <row r="41" spans="1:58" s="30" customFormat="1" ht="13.5" customHeight="1">
      <c r="A41" s="91"/>
      <c r="B41" s="324" t="s">
        <v>12</v>
      </c>
      <c r="C41" s="489" t="s">
        <v>21</v>
      </c>
      <c r="D41" s="48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291"/>
      <c r="T41" s="291"/>
      <c r="U41" s="291"/>
      <c r="V41" s="304"/>
      <c r="W41" s="304"/>
      <c r="X41" s="516"/>
      <c r="Y41" s="516"/>
      <c r="Z41" s="516"/>
      <c r="AA41" s="516"/>
      <c r="AB41" s="516"/>
      <c r="AC41" s="516"/>
      <c r="AD41" s="516"/>
      <c r="AE41" s="516"/>
      <c r="AF41" s="516"/>
      <c r="AG41" s="516"/>
      <c r="AH41" s="516"/>
      <c r="AI41" s="516"/>
      <c r="AJ41" s="516"/>
      <c r="AK41" s="516"/>
      <c r="AL41" s="516"/>
      <c r="AM41" s="516"/>
      <c r="AN41" s="516"/>
      <c r="AO41" s="516"/>
      <c r="AP41" s="516"/>
      <c r="AQ41" s="516"/>
      <c r="AR41" s="516"/>
      <c r="AS41" s="56"/>
      <c r="AT41" s="56"/>
      <c r="AU41" s="536"/>
      <c r="AV41" s="304"/>
      <c r="AW41" s="304"/>
      <c r="AX41" s="304"/>
      <c r="AY41" s="304"/>
      <c r="AZ41" s="304"/>
      <c r="BA41" s="304"/>
      <c r="BB41" s="304"/>
      <c r="BC41" s="304"/>
      <c r="BD41" s="304"/>
      <c r="BE41" s="101"/>
      <c r="BF41" s="32"/>
    </row>
    <row r="42" spans="1:58" s="30" customFormat="1" ht="16.5" customHeight="1">
      <c r="A42" s="91"/>
      <c r="B42" s="324" t="s">
        <v>13</v>
      </c>
      <c r="C42" s="489" t="s">
        <v>14</v>
      </c>
      <c r="D42" s="48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291"/>
      <c r="T42" s="291"/>
      <c r="U42" s="291"/>
      <c r="V42" s="75"/>
      <c r="W42" s="75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537"/>
      <c r="AV42" s="75"/>
      <c r="AW42" s="75"/>
      <c r="AX42" s="75"/>
      <c r="AY42" s="75"/>
      <c r="AZ42" s="75"/>
      <c r="BA42" s="75"/>
      <c r="BB42" s="75"/>
      <c r="BC42" s="75"/>
      <c r="BD42" s="75"/>
      <c r="BE42" s="101"/>
      <c r="BF42" s="32"/>
    </row>
    <row r="43" spans="1:58" s="30" customFormat="1" ht="19.5" customHeight="1">
      <c r="A43" s="91"/>
      <c r="B43" s="556" t="s">
        <v>216</v>
      </c>
      <c r="C43" s="558" t="s">
        <v>182</v>
      </c>
      <c r="D43" s="294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291"/>
      <c r="T43" s="291"/>
      <c r="U43" s="291"/>
      <c r="V43" s="304"/>
      <c r="W43" s="304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16"/>
      <c r="AL43" s="516"/>
      <c r="AM43" s="516"/>
      <c r="AN43" s="516"/>
      <c r="AO43" s="516"/>
      <c r="AP43" s="516"/>
      <c r="AQ43" s="516"/>
      <c r="AR43" s="516"/>
      <c r="AS43" s="56"/>
      <c r="AT43" s="56"/>
      <c r="AU43" s="536"/>
      <c r="AV43" s="304"/>
      <c r="AW43" s="304"/>
      <c r="AX43" s="304"/>
      <c r="AY43" s="304"/>
      <c r="AZ43" s="304"/>
      <c r="BA43" s="304"/>
      <c r="BB43" s="304"/>
      <c r="BC43" s="304"/>
      <c r="BD43" s="304"/>
      <c r="BE43" s="101"/>
      <c r="BF43" s="32"/>
    </row>
    <row r="44" spans="1:58" s="30" customFormat="1" ht="19.5" customHeight="1">
      <c r="A44" s="91"/>
      <c r="B44" s="557"/>
      <c r="C44" s="559" t="s">
        <v>181</v>
      </c>
      <c r="D44" s="294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291"/>
      <c r="T44" s="291"/>
      <c r="U44" s="291"/>
      <c r="V44" s="304"/>
      <c r="W44" s="304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516"/>
      <c r="AI44" s="516"/>
      <c r="AJ44" s="516"/>
      <c r="AK44" s="516"/>
      <c r="AL44" s="516"/>
      <c r="AM44" s="516"/>
      <c r="AN44" s="516"/>
      <c r="AO44" s="516"/>
      <c r="AP44" s="516"/>
      <c r="AQ44" s="516"/>
      <c r="AR44" s="516"/>
      <c r="AS44" s="56"/>
      <c r="AT44" s="56"/>
      <c r="AU44" s="536"/>
      <c r="AV44" s="304"/>
      <c r="AW44" s="304"/>
      <c r="AX44" s="304"/>
      <c r="AY44" s="304"/>
      <c r="AZ44" s="304"/>
      <c r="BA44" s="304"/>
      <c r="BB44" s="304"/>
      <c r="BC44" s="304"/>
      <c r="BD44" s="304"/>
      <c r="BE44" s="101"/>
      <c r="BF44" s="32"/>
    </row>
    <row r="45" spans="1:58" s="30" customFormat="1" ht="17.25" customHeight="1">
      <c r="A45" s="91"/>
      <c r="B45" s="542" t="s">
        <v>230</v>
      </c>
      <c r="C45" s="635" t="s">
        <v>240</v>
      </c>
      <c r="D45" s="294" t="s">
        <v>79</v>
      </c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301">
        <v>26</v>
      </c>
      <c r="R45" s="301">
        <v>25</v>
      </c>
      <c r="S45" s="451"/>
      <c r="T45" s="451"/>
      <c r="U45" s="451"/>
      <c r="V45" s="75"/>
      <c r="W45" s="75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56"/>
      <c r="AT45" s="56"/>
      <c r="AU45" s="536"/>
      <c r="AV45" s="75"/>
      <c r="AW45" s="75"/>
      <c r="AX45" s="75"/>
      <c r="AY45" s="75"/>
      <c r="AZ45" s="75"/>
      <c r="BA45" s="75"/>
      <c r="BB45" s="75"/>
      <c r="BC45" s="75"/>
      <c r="BD45" s="75"/>
      <c r="BE45" s="491">
        <f>SUM(E45:BD45)</f>
        <v>51</v>
      </c>
      <c r="BF45" s="32"/>
    </row>
    <row r="46" spans="1:58" s="30" customFormat="1" ht="14.25" customHeight="1">
      <c r="A46" s="91"/>
      <c r="B46" s="637"/>
      <c r="C46" s="636" t="s">
        <v>181</v>
      </c>
      <c r="D46" s="294" t="s">
        <v>78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291"/>
      <c r="T46" s="291"/>
      <c r="U46" s="291"/>
      <c r="V46" s="75"/>
      <c r="W46" s="75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6"/>
      <c r="AT46" s="56"/>
      <c r="AU46" s="536"/>
      <c r="AV46" s="75"/>
      <c r="AW46" s="75"/>
      <c r="AX46" s="75"/>
      <c r="AY46" s="75"/>
      <c r="AZ46" s="75"/>
      <c r="BA46" s="75"/>
      <c r="BB46" s="75"/>
      <c r="BC46" s="75"/>
      <c r="BD46" s="75"/>
      <c r="BE46" s="101"/>
      <c r="BF46" s="32"/>
    </row>
    <row r="47" spans="1:58" s="30" customFormat="1" ht="15" customHeight="1">
      <c r="A47" s="91"/>
      <c r="B47" s="324" t="s">
        <v>217</v>
      </c>
      <c r="C47" s="65" t="s">
        <v>21</v>
      </c>
      <c r="D47" s="104" t="s">
        <v>79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46"/>
      <c r="Q47" s="46"/>
      <c r="R47" s="46"/>
      <c r="S47" s="291">
        <v>36</v>
      </c>
      <c r="T47" s="291"/>
      <c r="U47" s="291"/>
      <c r="V47" s="75"/>
      <c r="W47" s="75"/>
      <c r="X47" s="8"/>
      <c r="Y47" s="8"/>
      <c r="Z47" s="8"/>
      <c r="AA47" s="8"/>
      <c r="AB47" s="8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16"/>
      <c r="AN47" s="516"/>
      <c r="AO47" s="516"/>
      <c r="AP47" s="516"/>
      <c r="AQ47" s="516"/>
      <c r="AR47" s="516"/>
      <c r="AS47" s="56"/>
      <c r="AT47" s="56"/>
      <c r="AU47" s="536"/>
      <c r="AV47" s="75"/>
      <c r="AW47" s="75"/>
      <c r="AX47" s="75"/>
      <c r="AY47" s="75"/>
      <c r="AZ47" s="75"/>
      <c r="BA47" s="75"/>
      <c r="BB47" s="75"/>
      <c r="BC47" s="75"/>
      <c r="BD47" s="75"/>
      <c r="BE47" s="300">
        <f>SUM(E47:BD47)</f>
        <v>36</v>
      </c>
      <c r="BF47" s="32"/>
    </row>
    <row r="48" spans="1:58" s="30" customFormat="1" ht="15" customHeight="1">
      <c r="A48" s="91"/>
      <c r="B48" s="454" t="s">
        <v>218</v>
      </c>
      <c r="C48" s="105" t="s">
        <v>14</v>
      </c>
      <c r="D48" s="104" t="s">
        <v>79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292"/>
      <c r="T48" s="292">
        <v>36</v>
      </c>
      <c r="U48" s="292">
        <v>36</v>
      </c>
      <c r="V48" s="75"/>
      <c r="W48" s="75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56"/>
      <c r="AT48" s="56"/>
      <c r="AU48" s="536"/>
      <c r="AV48" s="304"/>
      <c r="AW48" s="304"/>
      <c r="AX48" s="304"/>
      <c r="AY48" s="304"/>
      <c r="AZ48" s="304"/>
      <c r="BA48" s="304"/>
      <c r="BB48" s="304"/>
      <c r="BC48" s="304"/>
      <c r="BD48" s="304"/>
      <c r="BE48" s="101">
        <f>SUM(E48:BD48)</f>
        <v>72</v>
      </c>
      <c r="BF48" s="32"/>
    </row>
    <row r="49" spans="1:57" s="80" customFormat="1" ht="15" customHeight="1">
      <c r="A49" s="513" t="s">
        <v>77</v>
      </c>
      <c r="B49" s="514"/>
      <c r="C49" s="515"/>
      <c r="D49" s="260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>
        <f>SUM(Q9:Q48)</f>
        <v>40</v>
      </c>
      <c r="R49" s="102">
        <f>SUM(R9:R48)</f>
        <v>40</v>
      </c>
      <c r="S49" s="102">
        <f aca="true" t="shared" si="0" ref="S49:AF49">SUM(S9:S48)</f>
        <v>36</v>
      </c>
      <c r="T49" s="102">
        <f t="shared" si="0"/>
        <v>36</v>
      </c>
      <c r="U49" s="102">
        <f t="shared" si="0"/>
        <v>36</v>
      </c>
      <c r="V49" s="102">
        <f t="shared" si="0"/>
        <v>0</v>
      </c>
      <c r="W49" s="102">
        <f t="shared" si="0"/>
        <v>0</v>
      </c>
      <c r="X49" s="102">
        <f t="shared" si="0"/>
        <v>0</v>
      </c>
      <c r="Y49" s="102">
        <f t="shared" si="0"/>
        <v>0</v>
      </c>
      <c r="Z49" s="102">
        <f t="shared" si="0"/>
        <v>0</v>
      </c>
      <c r="AA49" s="102">
        <f t="shared" si="0"/>
        <v>0</v>
      </c>
      <c r="AB49" s="102">
        <f t="shared" si="0"/>
        <v>0</v>
      </c>
      <c r="AC49" s="102">
        <f t="shared" si="0"/>
        <v>0</v>
      </c>
      <c r="AD49" s="102">
        <f t="shared" si="0"/>
        <v>0</v>
      </c>
      <c r="AE49" s="102">
        <f t="shared" si="0"/>
        <v>40</v>
      </c>
      <c r="AF49" s="102">
        <f t="shared" si="0"/>
        <v>40</v>
      </c>
      <c r="AG49" s="102">
        <f aca="true" t="shared" si="1" ref="AG49:AU49">SUM(AG9:AG48)</f>
        <v>0</v>
      </c>
      <c r="AH49" s="102">
        <f t="shared" si="1"/>
        <v>0</v>
      </c>
      <c r="AI49" s="102">
        <f t="shared" si="1"/>
        <v>0</v>
      </c>
      <c r="AJ49" s="102">
        <f t="shared" si="1"/>
        <v>0</v>
      </c>
      <c r="AK49" s="102">
        <f t="shared" si="1"/>
        <v>0</v>
      </c>
      <c r="AL49" s="102">
        <f t="shared" si="1"/>
        <v>0</v>
      </c>
      <c r="AM49" s="102">
        <f t="shared" si="1"/>
        <v>0</v>
      </c>
      <c r="AN49" s="102">
        <f t="shared" si="1"/>
        <v>0</v>
      </c>
      <c r="AO49" s="102">
        <f t="shared" si="1"/>
        <v>0</v>
      </c>
      <c r="AP49" s="102">
        <f t="shared" si="1"/>
        <v>0</v>
      </c>
      <c r="AQ49" s="102">
        <f t="shared" si="1"/>
        <v>0</v>
      </c>
      <c r="AR49" s="102">
        <f t="shared" si="1"/>
        <v>0</v>
      </c>
      <c r="AS49" s="102">
        <f t="shared" si="1"/>
        <v>0</v>
      </c>
      <c r="AT49" s="102">
        <f t="shared" si="1"/>
        <v>0</v>
      </c>
      <c r="AU49" s="102">
        <f t="shared" si="1"/>
        <v>0</v>
      </c>
      <c r="AV49" s="42"/>
      <c r="AW49" s="42"/>
      <c r="AX49" s="42"/>
      <c r="AY49" s="42"/>
      <c r="AZ49" s="42"/>
      <c r="BA49" s="42"/>
      <c r="BB49" s="42"/>
      <c r="BC49" s="42"/>
      <c r="BD49" s="42"/>
      <c r="BE49" s="103">
        <v>268</v>
      </c>
    </row>
    <row r="50" spans="1:57" s="80" customFormat="1" ht="15" customHeight="1">
      <c r="A50" s="517" t="s">
        <v>76</v>
      </c>
      <c r="B50" s="517"/>
      <c r="C50" s="517"/>
      <c r="D50" s="518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36"/>
      <c r="W50" s="36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36"/>
      <c r="AT50" s="36"/>
      <c r="AU50" s="397"/>
      <c r="AV50" s="36"/>
      <c r="AW50" s="36"/>
      <c r="AX50" s="36"/>
      <c r="AY50" s="36"/>
      <c r="AZ50" s="36"/>
      <c r="BA50" s="36"/>
      <c r="BB50" s="36"/>
      <c r="BC50" s="36"/>
      <c r="BD50" s="36"/>
      <c r="BE50" s="101"/>
    </row>
    <row r="51" spans="1:57" s="80" customFormat="1" ht="15" customHeight="1" thickBot="1">
      <c r="A51" s="517" t="s">
        <v>75</v>
      </c>
      <c r="B51" s="517"/>
      <c r="C51" s="517"/>
      <c r="D51" s="518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295"/>
      <c r="W51" s="295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295"/>
      <c r="AT51" s="295"/>
      <c r="AU51" s="398"/>
      <c r="AV51" s="295"/>
      <c r="AW51" s="295"/>
      <c r="AX51" s="295"/>
      <c r="AY51" s="295"/>
      <c r="AZ51" s="295"/>
      <c r="BA51" s="295"/>
      <c r="BB51" s="295"/>
      <c r="BC51" s="295"/>
      <c r="BD51" s="295"/>
      <c r="BE51" s="99"/>
    </row>
    <row r="53" ht="3" customHeight="1"/>
    <row r="54" spans="1:57" ht="66.75" customHeight="1">
      <c r="A54" s="579" t="s">
        <v>103</v>
      </c>
      <c r="B54" s="593" t="s">
        <v>0</v>
      </c>
      <c r="C54" s="579" t="s">
        <v>102</v>
      </c>
      <c r="D54" s="579" t="s">
        <v>101</v>
      </c>
      <c r="E54" s="610" t="s">
        <v>125</v>
      </c>
      <c r="F54" s="610"/>
      <c r="G54" s="610"/>
      <c r="H54" s="610"/>
      <c r="I54" s="77" t="s">
        <v>124</v>
      </c>
      <c r="J54" s="610" t="s">
        <v>123</v>
      </c>
      <c r="K54" s="610"/>
      <c r="L54" s="610"/>
      <c r="M54" s="77" t="s">
        <v>122</v>
      </c>
      <c r="N54" s="610" t="s">
        <v>121</v>
      </c>
      <c r="O54" s="610"/>
      <c r="P54" s="610"/>
      <c r="Q54" s="610"/>
      <c r="R54" s="627" t="s">
        <v>120</v>
      </c>
      <c r="S54" s="627"/>
      <c r="T54" s="627"/>
      <c r="U54" s="627"/>
      <c r="V54" s="98" t="s">
        <v>119</v>
      </c>
      <c r="W54" s="610" t="s">
        <v>118</v>
      </c>
      <c r="X54" s="610"/>
      <c r="Y54" s="610"/>
      <c r="Z54" s="77" t="s">
        <v>117</v>
      </c>
      <c r="AA54" s="627" t="s">
        <v>116</v>
      </c>
      <c r="AB54" s="627"/>
      <c r="AC54" s="627"/>
      <c r="AD54" s="77" t="s">
        <v>115</v>
      </c>
      <c r="AE54" s="627" t="s">
        <v>114</v>
      </c>
      <c r="AF54" s="627"/>
      <c r="AG54" s="627"/>
      <c r="AH54" s="627"/>
      <c r="AI54" s="77" t="s">
        <v>113</v>
      </c>
      <c r="AJ54" s="610" t="s">
        <v>112</v>
      </c>
      <c r="AK54" s="610"/>
      <c r="AL54" s="610"/>
      <c r="AM54" s="77" t="s">
        <v>111</v>
      </c>
      <c r="AN54" s="610" t="s">
        <v>110</v>
      </c>
      <c r="AO54" s="610"/>
      <c r="AP54" s="610"/>
      <c r="AQ54" s="610"/>
      <c r="AR54" s="627" t="s">
        <v>109</v>
      </c>
      <c r="AS54" s="627"/>
      <c r="AT54" s="627"/>
      <c r="AU54" s="627"/>
      <c r="AV54" s="77" t="s">
        <v>108</v>
      </c>
      <c r="AW54" s="610" t="s">
        <v>107</v>
      </c>
      <c r="AX54" s="610"/>
      <c r="AY54" s="610"/>
      <c r="AZ54" s="77" t="s">
        <v>106</v>
      </c>
      <c r="BA54" s="610" t="s">
        <v>105</v>
      </c>
      <c r="BB54" s="610"/>
      <c r="BC54" s="610"/>
      <c r="BD54" s="610"/>
      <c r="BE54" s="626" t="s">
        <v>81</v>
      </c>
    </row>
    <row r="55" spans="1:57" ht="12.75">
      <c r="A55" s="579"/>
      <c r="B55" s="593"/>
      <c r="C55" s="579"/>
      <c r="D55" s="579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0"/>
      <c r="T55" s="610"/>
      <c r="U55" s="610"/>
      <c r="V55" s="610"/>
      <c r="W55" s="610"/>
      <c r="X55" s="610"/>
      <c r="Y55" s="610"/>
      <c r="Z55" s="610"/>
      <c r="AA55" s="610"/>
      <c r="AB55" s="610"/>
      <c r="AC55" s="610"/>
      <c r="AD55" s="610"/>
      <c r="AE55" s="610"/>
      <c r="AF55" s="610"/>
      <c r="AG55" s="610"/>
      <c r="AH55" s="610"/>
      <c r="AI55" s="610"/>
      <c r="AJ55" s="610"/>
      <c r="AK55" s="610"/>
      <c r="AL55" s="610"/>
      <c r="AM55" s="610"/>
      <c r="AN55" s="610"/>
      <c r="AO55" s="610"/>
      <c r="AP55" s="610"/>
      <c r="AQ55" s="610"/>
      <c r="AR55" s="610"/>
      <c r="AS55" s="610"/>
      <c r="AT55" s="610"/>
      <c r="AU55" s="610"/>
      <c r="AV55" s="610"/>
      <c r="AW55" s="610"/>
      <c r="AX55" s="610"/>
      <c r="AY55" s="610"/>
      <c r="AZ55" s="610"/>
      <c r="BA55" s="610"/>
      <c r="BB55" s="610"/>
      <c r="BC55" s="610"/>
      <c r="BD55" s="610"/>
      <c r="BE55" s="626"/>
    </row>
    <row r="56" spans="1:57" ht="12.75">
      <c r="A56" s="579"/>
      <c r="B56" s="593"/>
      <c r="C56" s="579"/>
      <c r="D56" s="579"/>
      <c r="E56" s="8">
        <v>36</v>
      </c>
      <c r="F56" s="8">
        <v>37</v>
      </c>
      <c r="G56" s="8">
        <v>38</v>
      </c>
      <c r="H56" s="8">
        <v>39</v>
      </c>
      <c r="I56" s="8">
        <v>40</v>
      </c>
      <c r="J56" s="8">
        <v>41</v>
      </c>
      <c r="K56" s="8">
        <v>42</v>
      </c>
      <c r="L56" s="8">
        <v>43</v>
      </c>
      <c r="M56" s="8">
        <v>44</v>
      </c>
      <c r="N56" s="8">
        <v>45</v>
      </c>
      <c r="O56" s="8">
        <v>46</v>
      </c>
      <c r="P56" s="8">
        <v>47</v>
      </c>
      <c r="Q56" s="8">
        <v>48</v>
      </c>
      <c r="R56" s="8">
        <v>49</v>
      </c>
      <c r="S56" s="8">
        <v>50</v>
      </c>
      <c r="T56" s="8">
        <v>51</v>
      </c>
      <c r="U56" s="8">
        <v>52</v>
      </c>
      <c r="V56" s="56">
        <v>1</v>
      </c>
      <c r="W56" s="56">
        <v>2</v>
      </c>
      <c r="X56" s="8">
        <v>3</v>
      </c>
      <c r="Y56" s="8">
        <v>4</v>
      </c>
      <c r="Z56" s="8">
        <v>5</v>
      </c>
      <c r="AA56" s="8">
        <v>6</v>
      </c>
      <c r="AB56" s="8">
        <v>7</v>
      </c>
      <c r="AC56" s="8">
        <v>8</v>
      </c>
      <c r="AD56" s="8">
        <v>9</v>
      </c>
      <c r="AE56" s="8">
        <v>10</v>
      </c>
      <c r="AF56" s="8">
        <v>11</v>
      </c>
      <c r="AG56" s="8">
        <v>12</v>
      </c>
      <c r="AH56" s="56">
        <v>13</v>
      </c>
      <c r="AI56" s="56">
        <v>14</v>
      </c>
      <c r="AJ56" s="56">
        <v>15</v>
      </c>
      <c r="AK56" s="56">
        <v>16</v>
      </c>
      <c r="AL56" s="8">
        <v>17</v>
      </c>
      <c r="AM56" s="8">
        <v>18</v>
      </c>
      <c r="AN56" s="8">
        <v>19</v>
      </c>
      <c r="AO56" s="8">
        <v>20</v>
      </c>
      <c r="AP56" s="8">
        <v>21</v>
      </c>
      <c r="AQ56" s="8">
        <v>22</v>
      </c>
      <c r="AR56" s="8">
        <v>23</v>
      </c>
      <c r="AS56" s="8">
        <v>24</v>
      </c>
      <c r="AT56" s="8">
        <v>25</v>
      </c>
      <c r="AU56" s="8">
        <v>26</v>
      </c>
      <c r="AV56" s="8">
        <v>27</v>
      </c>
      <c r="AW56" s="8">
        <v>28</v>
      </c>
      <c r="AX56" s="8">
        <v>29</v>
      </c>
      <c r="AY56" s="8">
        <v>30</v>
      </c>
      <c r="AZ56" s="8">
        <v>31</v>
      </c>
      <c r="BA56" s="8">
        <v>32</v>
      </c>
      <c r="BB56" s="8">
        <v>33</v>
      </c>
      <c r="BC56" s="8">
        <v>34</v>
      </c>
      <c r="BD56" s="8">
        <v>35</v>
      </c>
      <c r="BE56" s="626"/>
    </row>
    <row r="57" spans="1:57" ht="12.75">
      <c r="A57" s="579"/>
      <c r="B57" s="593"/>
      <c r="C57" s="579"/>
      <c r="D57" s="579"/>
      <c r="E57" s="610"/>
      <c r="F57" s="610"/>
      <c r="G57" s="610"/>
      <c r="H57" s="610"/>
      <c r="I57" s="610"/>
      <c r="J57" s="610"/>
      <c r="K57" s="610"/>
      <c r="L57" s="610"/>
      <c r="M57" s="610"/>
      <c r="N57" s="610"/>
      <c r="O57" s="610"/>
      <c r="P57" s="610"/>
      <c r="Q57" s="610"/>
      <c r="R57" s="610"/>
      <c r="S57" s="610"/>
      <c r="T57" s="610"/>
      <c r="U57" s="610"/>
      <c r="V57" s="610"/>
      <c r="W57" s="610"/>
      <c r="X57" s="610"/>
      <c r="Y57" s="610"/>
      <c r="Z57" s="610"/>
      <c r="AA57" s="610"/>
      <c r="AB57" s="610"/>
      <c r="AC57" s="610"/>
      <c r="AD57" s="610"/>
      <c r="AE57" s="610"/>
      <c r="AF57" s="610"/>
      <c r="AG57" s="610"/>
      <c r="AH57" s="610"/>
      <c r="AI57" s="610"/>
      <c r="AJ57" s="610"/>
      <c r="AK57" s="610"/>
      <c r="AL57" s="610"/>
      <c r="AM57" s="610"/>
      <c r="AN57" s="610"/>
      <c r="AO57" s="610"/>
      <c r="AP57" s="610"/>
      <c r="AQ57" s="610"/>
      <c r="AR57" s="610"/>
      <c r="AS57" s="610"/>
      <c r="AT57" s="610"/>
      <c r="AU57" s="610"/>
      <c r="AV57" s="610"/>
      <c r="AW57" s="610"/>
      <c r="AX57" s="610"/>
      <c r="AY57" s="610"/>
      <c r="AZ57" s="610"/>
      <c r="BA57" s="610"/>
      <c r="BB57" s="610"/>
      <c r="BC57" s="610"/>
      <c r="BD57" s="610"/>
      <c r="BE57" s="626"/>
    </row>
    <row r="58" spans="1:57" ht="12.75">
      <c r="A58" s="579"/>
      <c r="B58" s="593"/>
      <c r="C58" s="579"/>
      <c r="D58" s="579"/>
      <c r="E58" s="8">
        <v>1</v>
      </c>
      <c r="F58" s="8">
        <v>2</v>
      </c>
      <c r="G58" s="8">
        <v>3</v>
      </c>
      <c r="H58" s="8">
        <v>4</v>
      </c>
      <c r="I58" s="8">
        <v>5</v>
      </c>
      <c r="J58" s="8">
        <v>6</v>
      </c>
      <c r="K58" s="8">
        <v>7</v>
      </c>
      <c r="L58" s="8">
        <v>8</v>
      </c>
      <c r="M58" s="8">
        <v>9</v>
      </c>
      <c r="N58" s="8">
        <v>10</v>
      </c>
      <c r="O58" s="8">
        <v>11</v>
      </c>
      <c r="P58" s="8">
        <v>12</v>
      </c>
      <c r="Q58" s="8">
        <v>13</v>
      </c>
      <c r="R58" s="8">
        <v>14</v>
      </c>
      <c r="S58" s="8">
        <v>15</v>
      </c>
      <c r="T58" s="8">
        <v>16</v>
      </c>
      <c r="U58" s="8">
        <v>17</v>
      </c>
      <c r="V58" s="56">
        <v>18</v>
      </c>
      <c r="W58" s="56">
        <v>19</v>
      </c>
      <c r="X58" s="52">
        <v>20</v>
      </c>
      <c r="Y58" s="52">
        <v>21</v>
      </c>
      <c r="Z58" s="8">
        <v>22</v>
      </c>
      <c r="AA58" s="8">
        <v>23</v>
      </c>
      <c r="AB58" s="8">
        <v>24</v>
      </c>
      <c r="AC58" s="8">
        <v>25</v>
      </c>
      <c r="AD58" s="8">
        <v>26</v>
      </c>
      <c r="AE58" s="8">
        <v>27</v>
      </c>
      <c r="AF58" s="8">
        <v>28</v>
      </c>
      <c r="AG58" s="8">
        <v>29</v>
      </c>
      <c r="AH58" s="56">
        <v>30</v>
      </c>
      <c r="AI58" s="56">
        <v>31</v>
      </c>
      <c r="AJ58" s="56">
        <v>32</v>
      </c>
      <c r="AK58" s="56">
        <v>33</v>
      </c>
      <c r="AL58" s="8">
        <v>34</v>
      </c>
      <c r="AM58" s="8">
        <v>35</v>
      </c>
      <c r="AN58" s="8">
        <v>36</v>
      </c>
      <c r="AO58" s="8">
        <v>37</v>
      </c>
      <c r="AP58" s="8">
        <v>38</v>
      </c>
      <c r="AQ58" s="8">
        <v>39</v>
      </c>
      <c r="AR58" s="8">
        <v>40</v>
      </c>
      <c r="AS58" s="8">
        <v>41</v>
      </c>
      <c r="AT58" s="8">
        <v>42</v>
      </c>
      <c r="AU58" s="8">
        <v>43</v>
      </c>
      <c r="AV58" s="8">
        <v>44</v>
      </c>
      <c r="AW58" s="8">
        <v>45</v>
      </c>
      <c r="AX58" s="8">
        <v>46</v>
      </c>
      <c r="AY58" s="8">
        <v>47</v>
      </c>
      <c r="AZ58" s="8">
        <v>48</v>
      </c>
      <c r="BA58" s="8">
        <v>49</v>
      </c>
      <c r="BB58" s="8">
        <v>50</v>
      </c>
      <c r="BC58" s="8">
        <v>51</v>
      </c>
      <c r="BD58" s="8">
        <v>52</v>
      </c>
      <c r="BE58" s="626"/>
    </row>
    <row r="59" spans="1:57" ht="15" customHeight="1">
      <c r="A59" s="581" t="s">
        <v>264</v>
      </c>
      <c r="B59" s="617" t="s">
        <v>185</v>
      </c>
      <c r="C59" s="611" t="s">
        <v>183</v>
      </c>
      <c r="D59" s="532" t="s">
        <v>79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90"/>
      <c r="S59" s="90"/>
      <c r="T59" s="90"/>
      <c r="U59" s="8"/>
      <c r="V59" s="75"/>
      <c r="W59" s="75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447"/>
      <c r="AQ59" s="90"/>
      <c r="AR59" s="55"/>
      <c r="AS59" s="90"/>
      <c r="AT59" s="90"/>
      <c r="AU59" s="89"/>
      <c r="AV59" s="75"/>
      <c r="AW59" s="75"/>
      <c r="AX59" s="75"/>
      <c r="AY59" s="75"/>
      <c r="AZ59" s="75"/>
      <c r="BA59" s="75"/>
      <c r="BB59" s="75"/>
      <c r="BC59" s="75"/>
      <c r="BD59" s="75"/>
      <c r="BE59" s="301"/>
    </row>
    <row r="60" spans="1:57" ht="15" customHeight="1">
      <c r="A60" s="633"/>
      <c r="B60" s="618"/>
      <c r="C60" s="612"/>
      <c r="D60" s="532" t="s">
        <v>78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90"/>
      <c r="S60" s="90"/>
      <c r="T60" s="90"/>
      <c r="U60" s="8"/>
      <c r="V60" s="75"/>
      <c r="W60" s="75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447"/>
      <c r="AQ60" s="90"/>
      <c r="AR60" s="55"/>
      <c r="AS60" s="90"/>
      <c r="AT60" s="90"/>
      <c r="AU60" s="89"/>
      <c r="AV60" s="75"/>
      <c r="AW60" s="75"/>
      <c r="AX60" s="75"/>
      <c r="AY60" s="75"/>
      <c r="AZ60" s="75"/>
      <c r="BA60" s="75"/>
      <c r="BB60" s="75"/>
      <c r="BC60" s="75"/>
      <c r="BD60" s="75"/>
      <c r="BE60" s="301"/>
    </row>
    <row r="61" spans="1:57" ht="15" customHeight="1">
      <c r="A61" s="633"/>
      <c r="B61" s="615" t="s">
        <v>186</v>
      </c>
      <c r="C61" s="589" t="s">
        <v>184</v>
      </c>
      <c r="D61" s="487"/>
      <c r="E61" s="8"/>
      <c r="F61" s="8"/>
      <c r="G61" s="8"/>
      <c r="H61" s="516"/>
      <c r="I61" s="8"/>
      <c r="J61" s="8"/>
      <c r="K61" s="8"/>
      <c r="L61" s="8"/>
      <c r="M61" s="8"/>
      <c r="N61" s="8"/>
      <c r="O61" s="8"/>
      <c r="P61" s="8">
        <v>1</v>
      </c>
      <c r="Q61" s="8">
        <v>1</v>
      </c>
      <c r="R61" s="90"/>
      <c r="S61" s="90"/>
      <c r="T61" s="90"/>
      <c r="U61" s="8"/>
      <c r="V61" s="304"/>
      <c r="W61" s="304"/>
      <c r="X61" s="516"/>
      <c r="Y61" s="516"/>
      <c r="Z61" s="8"/>
      <c r="AA61" s="8"/>
      <c r="AB61" s="8">
        <v>3</v>
      </c>
      <c r="AC61" s="8">
        <v>3</v>
      </c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516"/>
      <c r="AP61" s="447"/>
      <c r="AQ61" s="90"/>
      <c r="AR61" s="55"/>
      <c r="AS61" s="90"/>
      <c r="AT61" s="90"/>
      <c r="AU61" s="89"/>
      <c r="AV61" s="304"/>
      <c r="AW61" s="304"/>
      <c r="AX61" s="304"/>
      <c r="AY61" s="304"/>
      <c r="AZ61" s="304"/>
      <c r="BA61" s="304"/>
      <c r="BB61" s="304"/>
      <c r="BC61" s="304"/>
      <c r="BD61" s="304"/>
      <c r="BE61" s="301">
        <v>8</v>
      </c>
    </row>
    <row r="62" spans="1:57" ht="15" customHeight="1">
      <c r="A62" s="633"/>
      <c r="B62" s="616"/>
      <c r="C62" s="628"/>
      <c r="D62" s="487"/>
      <c r="E62" s="8"/>
      <c r="F62" s="8"/>
      <c r="G62" s="8"/>
      <c r="H62" s="516"/>
      <c r="I62" s="8"/>
      <c r="J62" s="8"/>
      <c r="K62" s="8"/>
      <c r="L62" s="8"/>
      <c r="M62" s="8"/>
      <c r="N62" s="8"/>
      <c r="O62" s="8"/>
      <c r="P62" s="8"/>
      <c r="Q62" s="8"/>
      <c r="R62" s="90"/>
      <c r="S62" s="90"/>
      <c r="T62" s="90"/>
      <c r="U62" s="8"/>
      <c r="V62" s="304"/>
      <c r="W62" s="304"/>
      <c r="X62" s="516"/>
      <c r="Y62" s="516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516"/>
      <c r="AP62" s="447"/>
      <c r="AQ62" s="90"/>
      <c r="AR62" s="55"/>
      <c r="AS62" s="90"/>
      <c r="AT62" s="90"/>
      <c r="AU62" s="89"/>
      <c r="AV62" s="304"/>
      <c r="AW62" s="304"/>
      <c r="AX62" s="304"/>
      <c r="AY62" s="304"/>
      <c r="AZ62" s="304"/>
      <c r="BA62" s="304"/>
      <c r="BB62" s="304"/>
      <c r="BC62" s="304"/>
      <c r="BD62" s="304"/>
      <c r="BE62" s="301"/>
    </row>
    <row r="63" spans="1:57" ht="15" customHeight="1">
      <c r="A63" s="633"/>
      <c r="B63" s="542" t="s">
        <v>187</v>
      </c>
      <c r="C63" s="566" t="s">
        <v>2</v>
      </c>
      <c r="D63" s="487" t="s">
        <v>79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2</v>
      </c>
      <c r="Q63" s="8">
        <v>2</v>
      </c>
      <c r="R63" s="90"/>
      <c r="S63" s="90"/>
      <c r="T63" s="90"/>
      <c r="U63" s="8"/>
      <c r="V63" s="75"/>
      <c r="W63" s="75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447"/>
      <c r="AQ63" s="90"/>
      <c r="AR63" s="55"/>
      <c r="AS63" s="90"/>
      <c r="AT63" s="90"/>
      <c r="AU63" s="89"/>
      <c r="AV63" s="75"/>
      <c r="AW63" s="75"/>
      <c r="AX63" s="75"/>
      <c r="AY63" s="75"/>
      <c r="AZ63" s="75"/>
      <c r="BA63" s="75"/>
      <c r="BB63" s="75"/>
      <c r="BC63" s="75"/>
      <c r="BD63" s="75"/>
      <c r="BE63" s="301">
        <f>SUM(E63:BD63)</f>
        <v>4</v>
      </c>
    </row>
    <row r="64" spans="1:57" ht="15" customHeight="1">
      <c r="A64" s="633"/>
      <c r="B64" s="543"/>
      <c r="C64" s="566"/>
      <c r="D64" s="487" t="s">
        <v>78</v>
      </c>
      <c r="E64" s="8"/>
      <c r="F64" s="8"/>
      <c r="G64" s="8"/>
      <c r="H64" s="302"/>
      <c r="I64" s="8"/>
      <c r="J64" s="8"/>
      <c r="K64" s="8"/>
      <c r="L64" s="8"/>
      <c r="M64" s="8"/>
      <c r="N64" s="8"/>
      <c r="O64" s="8"/>
      <c r="P64" s="8"/>
      <c r="Q64" s="8"/>
      <c r="R64" s="90"/>
      <c r="S64" s="90"/>
      <c r="T64" s="90"/>
      <c r="U64" s="8"/>
      <c r="V64" s="75"/>
      <c r="W64" s="75"/>
      <c r="X64" s="301"/>
      <c r="Y64" s="301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301"/>
      <c r="AP64" s="447"/>
      <c r="AQ64" s="90"/>
      <c r="AR64" s="55"/>
      <c r="AS64" s="90"/>
      <c r="AT64" s="90"/>
      <c r="AU64" s="89"/>
      <c r="AV64" s="75"/>
      <c r="AW64" s="75"/>
      <c r="AX64" s="75"/>
      <c r="AY64" s="75"/>
      <c r="AZ64" s="75"/>
      <c r="BA64" s="75"/>
      <c r="BB64" s="75"/>
      <c r="BC64" s="75"/>
      <c r="BD64" s="75"/>
      <c r="BE64" s="301"/>
    </row>
    <row r="65" spans="1:57" ht="15" customHeight="1">
      <c r="A65" s="633"/>
      <c r="B65" s="542" t="s">
        <v>188</v>
      </c>
      <c r="C65" s="566" t="s">
        <v>1</v>
      </c>
      <c r="D65" s="487" t="s">
        <v>79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>
        <v>2</v>
      </c>
      <c r="Q65" s="13">
        <v>2</v>
      </c>
      <c r="R65" s="90"/>
      <c r="S65" s="90"/>
      <c r="T65" s="90"/>
      <c r="U65" s="8"/>
      <c r="V65" s="75"/>
      <c r="W65" s="75"/>
      <c r="X65" s="301"/>
      <c r="Y65" s="301"/>
      <c r="Z65" s="301"/>
      <c r="AA65" s="301"/>
      <c r="AB65" s="301">
        <v>1</v>
      </c>
      <c r="AC65" s="301">
        <v>1</v>
      </c>
      <c r="AD65" s="301"/>
      <c r="AE65" s="301"/>
      <c r="AF65" s="301"/>
      <c r="AG65" s="301"/>
      <c r="AH65" s="301"/>
      <c r="AI65" s="301"/>
      <c r="AJ65" s="301"/>
      <c r="AK65" s="301"/>
      <c r="AL65" s="301"/>
      <c r="AM65" s="301"/>
      <c r="AN65" s="301"/>
      <c r="AO65" s="301"/>
      <c r="AP65" s="447"/>
      <c r="AQ65" s="90"/>
      <c r="AR65" s="55"/>
      <c r="AS65" s="90"/>
      <c r="AT65" s="90"/>
      <c r="AU65" s="89"/>
      <c r="AV65" s="75"/>
      <c r="AW65" s="75"/>
      <c r="AX65" s="75"/>
      <c r="AY65" s="75"/>
      <c r="AZ65" s="75"/>
      <c r="BA65" s="75"/>
      <c r="BB65" s="75"/>
      <c r="BC65" s="75"/>
      <c r="BD65" s="75"/>
      <c r="BE65" s="301">
        <f>SUM(E65:BD65)</f>
        <v>6</v>
      </c>
    </row>
    <row r="66" spans="1:57" ht="16.5" customHeight="1">
      <c r="A66" s="633"/>
      <c r="B66" s="543"/>
      <c r="C66" s="566"/>
      <c r="D66" s="488" t="s">
        <v>78</v>
      </c>
      <c r="E66" s="13"/>
      <c r="F66" s="13"/>
      <c r="G66" s="13"/>
      <c r="H66" s="301"/>
      <c r="I66" s="13"/>
      <c r="J66" s="13"/>
      <c r="K66" s="13"/>
      <c r="L66" s="13"/>
      <c r="M66" s="13"/>
      <c r="N66" s="13"/>
      <c r="O66" s="13"/>
      <c r="P66" s="13"/>
      <c r="Q66" s="13"/>
      <c r="R66" s="90"/>
      <c r="S66" s="90"/>
      <c r="T66" s="90"/>
      <c r="U66" s="8"/>
      <c r="V66" s="75"/>
      <c r="W66" s="75"/>
      <c r="X66" s="301"/>
      <c r="Y66" s="301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301"/>
      <c r="AP66" s="447"/>
      <c r="AQ66" s="90"/>
      <c r="AR66" s="55"/>
      <c r="AS66" s="90"/>
      <c r="AT66" s="90"/>
      <c r="AU66" s="89"/>
      <c r="AV66" s="75"/>
      <c r="AW66" s="75"/>
      <c r="AX66" s="75"/>
      <c r="AY66" s="75"/>
      <c r="AZ66" s="75"/>
      <c r="BA66" s="75"/>
      <c r="BB66" s="75"/>
      <c r="BC66" s="75"/>
      <c r="BD66" s="75"/>
      <c r="BE66" s="301"/>
    </row>
    <row r="67" spans="1:57" ht="15" customHeight="1">
      <c r="A67" s="633"/>
      <c r="B67" s="542" t="s">
        <v>189</v>
      </c>
      <c r="C67" s="589" t="s">
        <v>3</v>
      </c>
      <c r="D67" s="487" t="s">
        <v>79</v>
      </c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446"/>
      <c r="P67" s="301">
        <v>1</v>
      </c>
      <c r="Q67" s="301">
        <v>1</v>
      </c>
      <c r="R67" s="90"/>
      <c r="S67" s="90"/>
      <c r="T67" s="90"/>
      <c r="U67" s="8"/>
      <c r="V67" s="75"/>
      <c r="W67" s="75"/>
      <c r="X67" s="301"/>
      <c r="Y67" s="301"/>
      <c r="Z67" s="301"/>
      <c r="AA67" s="301"/>
      <c r="AB67" s="301">
        <v>1</v>
      </c>
      <c r="AC67" s="301">
        <v>1</v>
      </c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447"/>
      <c r="AQ67" s="90"/>
      <c r="AR67" s="55"/>
      <c r="AS67" s="90"/>
      <c r="AT67" s="90"/>
      <c r="AU67" s="89"/>
      <c r="AV67" s="75"/>
      <c r="AW67" s="75"/>
      <c r="AX67" s="75"/>
      <c r="AY67" s="75"/>
      <c r="AZ67" s="75"/>
      <c r="BA67" s="75"/>
      <c r="BB67" s="75"/>
      <c r="BC67" s="75"/>
      <c r="BD67" s="75"/>
      <c r="BE67" s="301">
        <f>SUM(E67:BD67)</f>
        <v>4</v>
      </c>
    </row>
    <row r="68" spans="1:57" ht="15" customHeight="1">
      <c r="A68" s="633"/>
      <c r="B68" s="543"/>
      <c r="C68" s="590"/>
      <c r="D68" s="487" t="s">
        <v>78</v>
      </c>
      <c r="E68" s="8"/>
      <c r="F68" s="8"/>
      <c r="G68" s="8"/>
      <c r="H68" s="52"/>
      <c r="I68" s="8"/>
      <c r="J68" s="8"/>
      <c r="K68" s="8"/>
      <c r="L68" s="8"/>
      <c r="M68" s="8"/>
      <c r="N68" s="8"/>
      <c r="O68" s="8"/>
      <c r="P68" s="8"/>
      <c r="Q68" s="8"/>
      <c r="R68" s="90"/>
      <c r="S68" s="90"/>
      <c r="T68" s="90"/>
      <c r="U68" s="8"/>
      <c r="V68" s="75"/>
      <c r="W68" s="75"/>
      <c r="X68" s="52"/>
      <c r="Y68" s="52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52"/>
      <c r="AP68" s="447"/>
      <c r="AQ68" s="90"/>
      <c r="AR68" s="55"/>
      <c r="AS68" s="90"/>
      <c r="AT68" s="90"/>
      <c r="AU68" s="89"/>
      <c r="AV68" s="75"/>
      <c r="AW68" s="75"/>
      <c r="AX68" s="75"/>
      <c r="AY68" s="75"/>
      <c r="AZ68" s="75"/>
      <c r="BA68" s="75"/>
      <c r="BB68" s="75"/>
      <c r="BC68" s="75"/>
      <c r="BD68" s="75"/>
      <c r="BE68" s="301"/>
    </row>
    <row r="69" spans="1:57" ht="15" customHeight="1">
      <c r="A69" s="633"/>
      <c r="B69" s="583" t="s">
        <v>191</v>
      </c>
      <c r="C69" s="611" t="s">
        <v>190</v>
      </c>
      <c r="D69" s="297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90"/>
      <c r="S69" s="90"/>
      <c r="T69" s="90"/>
      <c r="U69" s="8"/>
      <c r="V69" s="71"/>
      <c r="W69" s="71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449"/>
      <c r="AQ69" s="97"/>
      <c r="AR69" s="70"/>
      <c r="AS69" s="97"/>
      <c r="AT69" s="97"/>
      <c r="AU69" s="96"/>
      <c r="AV69" s="71"/>
      <c r="AW69" s="71"/>
      <c r="AX69" s="71"/>
      <c r="AY69" s="71"/>
      <c r="AZ69" s="71"/>
      <c r="BA69" s="71"/>
      <c r="BB69" s="71"/>
      <c r="BC69" s="71"/>
      <c r="BD69" s="71"/>
      <c r="BE69" s="48"/>
    </row>
    <row r="70" spans="1:57" ht="15" customHeight="1">
      <c r="A70" s="633"/>
      <c r="B70" s="584"/>
      <c r="C70" s="612"/>
      <c r="D70" s="297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90"/>
      <c r="S70" s="90"/>
      <c r="T70" s="90"/>
      <c r="U70" s="8"/>
      <c r="V70" s="71"/>
      <c r="W70" s="71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449"/>
      <c r="AQ70" s="97"/>
      <c r="AR70" s="70"/>
      <c r="AS70" s="97"/>
      <c r="AT70" s="97"/>
      <c r="AU70" s="96"/>
      <c r="AV70" s="71"/>
      <c r="AW70" s="71"/>
      <c r="AX70" s="71"/>
      <c r="AY70" s="71"/>
      <c r="AZ70" s="71"/>
      <c r="BA70" s="71"/>
      <c r="BB70" s="71"/>
      <c r="BC70" s="71"/>
      <c r="BD70" s="71"/>
      <c r="BE70" s="48"/>
    </row>
    <row r="71" spans="1:57" ht="20.25" customHeight="1">
      <c r="A71" s="633"/>
      <c r="B71" s="550" t="s">
        <v>192</v>
      </c>
      <c r="C71" s="624" t="s">
        <v>238</v>
      </c>
      <c r="D71" s="301" t="s">
        <v>79</v>
      </c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90"/>
      <c r="S71" s="90"/>
      <c r="T71" s="90"/>
      <c r="U71" s="8"/>
      <c r="V71" s="71"/>
      <c r="W71" s="7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1"/>
      <c r="AL71" s="301"/>
      <c r="AM71" s="301"/>
      <c r="AN71" s="301"/>
      <c r="AO71" s="301"/>
      <c r="AP71" s="447"/>
      <c r="AQ71" s="90"/>
      <c r="AR71" s="55"/>
      <c r="AS71" s="90"/>
      <c r="AT71" s="97"/>
      <c r="AU71" s="96"/>
      <c r="AV71" s="75"/>
      <c r="AW71" s="75"/>
      <c r="AX71" s="75"/>
      <c r="AY71" s="75"/>
      <c r="AZ71" s="75"/>
      <c r="BA71" s="75"/>
      <c r="BB71" s="75"/>
      <c r="BC71" s="75"/>
      <c r="BD71" s="75"/>
      <c r="BE71" s="301">
        <f>SUM(E71:BD71)</f>
        <v>0</v>
      </c>
    </row>
    <row r="72" spans="1:57" ht="18" customHeight="1">
      <c r="A72" s="633"/>
      <c r="B72" s="623"/>
      <c r="C72" s="625"/>
      <c r="D72" s="301" t="s">
        <v>78</v>
      </c>
      <c r="E72" s="8"/>
      <c r="F72" s="8"/>
      <c r="G72" s="8"/>
      <c r="H72" s="52"/>
      <c r="I72" s="8"/>
      <c r="J72" s="8"/>
      <c r="K72" s="8"/>
      <c r="L72" s="8"/>
      <c r="M72" s="8"/>
      <c r="N72" s="8"/>
      <c r="O72" s="8"/>
      <c r="P72" s="8"/>
      <c r="Q72" s="8"/>
      <c r="R72" s="90"/>
      <c r="S72" s="90"/>
      <c r="T72" s="90"/>
      <c r="U72" s="8"/>
      <c r="V72" s="75"/>
      <c r="W72" s="75"/>
      <c r="X72" s="52"/>
      <c r="Y72" s="52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52"/>
      <c r="AP72" s="447"/>
      <c r="AQ72" s="90"/>
      <c r="AR72" s="55"/>
      <c r="AS72" s="90"/>
      <c r="AT72" s="97"/>
      <c r="AU72" s="96"/>
      <c r="AV72" s="75"/>
      <c r="AW72" s="75"/>
      <c r="AX72" s="75"/>
      <c r="AY72" s="75"/>
      <c r="AZ72" s="75"/>
      <c r="BA72" s="75"/>
      <c r="BB72" s="75"/>
      <c r="BC72" s="75"/>
      <c r="BD72" s="75"/>
      <c r="BE72" s="301"/>
    </row>
    <row r="73" spans="1:57" ht="15" customHeight="1">
      <c r="A73" s="633"/>
      <c r="B73" s="583" t="s">
        <v>6</v>
      </c>
      <c r="C73" s="617" t="s">
        <v>7</v>
      </c>
      <c r="D73" s="297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90"/>
      <c r="S73" s="90"/>
      <c r="T73" s="90"/>
      <c r="U73" s="8"/>
      <c r="V73" s="75"/>
      <c r="W73" s="75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447"/>
      <c r="AQ73" s="90"/>
      <c r="AR73" s="55"/>
      <c r="AS73" s="90"/>
      <c r="AT73" s="97"/>
      <c r="AU73" s="96"/>
      <c r="AV73" s="75"/>
      <c r="AW73" s="75"/>
      <c r="AX73" s="75"/>
      <c r="AY73" s="75"/>
      <c r="AZ73" s="75"/>
      <c r="BA73" s="75"/>
      <c r="BB73" s="75"/>
      <c r="BC73" s="75"/>
      <c r="BD73" s="75"/>
      <c r="BE73" s="301">
        <f>SUM(E73:BD73)</f>
        <v>0</v>
      </c>
    </row>
    <row r="74" spans="1:57" ht="15" customHeight="1">
      <c r="A74" s="633"/>
      <c r="B74" s="584"/>
      <c r="C74" s="618"/>
      <c r="D74" s="297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90"/>
      <c r="S74" s="90"/>
      <c r="T74" s="90"/>
      <c r="U74" s="8"/>
      <c r="V74" s="75"/>
      <c r="W74" s="75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447"/>
      <c r="AQ74" s="90"/>
      <c r="AR74" s="55"/>
      <c r="AS74" s="90"/>
      <c r="AT74" s="97"/>
      <c r="AU74" s="96"/>
      <c r="AV74" s="75"/>
      <c r="AW74" s="75"/>
      <c r="AX74" s="75"/>
      <c r="AY74" s="75"/>
      <c r="AZ74" s="75"/>
      <c r="BA74" s="75"/>
      <c r="BB74" s="75"/>
      <c r="BC74" s="75"/>
      <c r="BD74" s="75"/>
      <c r="BE74" s="301"/>
    </row>
    <row r="75" spans="1:57" ht="15" customHeight="1">
      <c r="A75" s="633"/>
      <c r="B75" s="542" t="s">
        <v>68</v>
      </c>
      <c r="C75" s="615" t="s">
        <v>239</v>
      </c>
      <c r="D75" s="524" t="s">
        <v>79</v>
      </c>
      <c r="E75" s="52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90"/>
      <c r="S75" s="90"/>
      <c r="T75" s="90"/>
      <c r="U75" s="8"/>
      <c r="V75" s="75"/>
      <c r="W75" s="75"/>
      <c r="X75" s="52"/>
      <c r="Y75" s="405"/>
      <c r="Z75" s="405"/>
      <c r="AA75" s="405"/>
      <c r="AB75" s="405"/>
      <c r="AC75" s="405"/>
      <c r="AD75" s="405"/>
      <c r="AE75" s="405"/>
      <c r="AF75" s="405"/>
      <c r="AG75" s="405"/>
      <c r="AH75" s="405"/>
      <c r="AI75" s="405"/>
      <c r="AJ75" s="405"/>
      <c r="AK75" s="405"/>
      <c r="AL75" s="405"/>
      <c r="AM75" s="405"/>
      <c r="AN75" s="516"/>
      <c r="AO75" s="516"/>
      <c r="AP75" s="447"/>
      <c r="AQ75" s="90"/>
      <c r="AR75" s="55"/>
      <c r="AS75" s="90"/>
      <c r="AT75" s="97"/>
      <c r="AU75" s="96"/>
      <c r="AV75" s="75"/>
      <c r="AW75" s="75"/>
      <c r="AX75" s="75"/>
      <c r="AY75" s="75"/>
      <c r="AZ75" s="75"/>
      <c r="BA75" s="75"/>
      <c r="BB75" s="75"/>
      <c r="BC75" s="75"/>
      <c r="BD75" s="75"/>
      <c r="BE75" s="301">
        <f>SUM(E75:BD75)</f>
        <v>0</v>
      </c>
    </row>
    <row r="76" spans="1:57" ht="15" customHeight="1">
      <c r="A76" s="633"/>
      <c r="B76" s="543"/>
      <c r="C76" s="616"/>
      <c r="D76" s="524" t="s">
        <v>78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90"/>
      <c r="S76" s="90"/>
      <c r="T76" s="90"/>
      <c r="U76" s="8"/>
      <c r="V76" s="75"/>
      <c r="W76" s="75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16"/>
      <c r="AO76" s="516"/>
      <c r="AP76" s="447"/>
      <c r="AQ76" s="90"/>
      <c r="AR76" s="55"/>
      <c r="AS76" s="90"/>
      <c r="AT76" s="97"/>
      <c r="AU76" s="96"/>
      <c r="AV76" s="75"/>
      <c r="AW76" s="75"/>
      <c r="AX76" s="75"/>
      <c r="AY76" s="75"/>
      <c r="AZ76" s="75"/>
      <c r="BA76" s="75"/>
      <c r="BB76" s="75"/>
      <c r="BC76" s="75"/>
      <c r="BD76" s="75"/>
      <c r="BE76" s="301"/>
    </row>
    <row r="77" spans="1:57" ht="15" customHeight="1">
      <c r="A77" s="633"/>
      <c r="B77" s="542" t="s">
        <v>69</v>
      </c>
      <c r="C77" s="585" t="s">
        <v>231</v>
      </c>
      <c r="D77" s="524" t="s">
        <v>79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90"/>
      <c r="S77" s="90"/>
      <c r="T77" s="90"/>
      <c r="U77" s="8"/>
      <c r="V77" s="71"/>
      <c r="W77" s="71"/>
      <c r="X77" s="302"/>
      <c r="Y77" s="405"/>
      <c r="Z77" s="405"/>
      <c r="AA77" s="405"/>
      <c r="AB77" s="405"/>
      <c r="AC77" s="405"/>
      <c r="AD77" s="405"/>
      <c r="AE77" s="405"/>
      <c r="AF77" s="405"/>
      <c r="AG77" s="405"/>
      <c r="AH77" s="405"/>
      <c r="AI77" s="405"/>
      <c r="AJ77" s="405"/>
      <c r="AK77" s="405"/>
      <c r="AL77" s="405"/>
      <c r="AM77" s="405"/>
      <c r="AN77" s="516"/>
      <c r="AO77" s="516"/>
      <c r="AP77" s="447"/>
      <c r="AQ77" s="90"/>
      <c r="AR77" s="55"/>
      <c r="AS77" s="90"/>
      <c r="AT77" s="97"/>
      <c r="AU77" s="96"/>
      <c r="AV77" s="75"/>
      <c r="AW77" s="75"/>
      <c r="AX77" s="75"/>
      <c r="AY77" s="75"/>
      <c r="AZ77" s="75"/>
      <c r="BA77" s="75"/>
      <c r="BB77" s="75"/>
      <c r="BC77" s="75"/>
      <c r="BD77" s="75"/>
      <c r="BE77" s="301">
        <f>SUM(E77:BD77)</f>
        <v>0</v>
      </c>
    </row>
    <row r="78" spans="1:57" ht="24.75" customHeight="1">
      <c r="A78" s="633"/>
      <c r="B78" s="543"/>
      <c r="C78" s="586"/>
      <c r="D78" s="524" t="s">
        <v>78</v>
      </c>
      <c r="E78" s="8"/>
      <c r="F78" s="8"/>
      <c r="G78" s="8"/>
      <c r="H78" s="52"/>
      <c r="I78" s="8"/>
      <c r="J78" s="8"/>
      <c r="K78" s="8"/>
      <c r="L78" s="8"/>
      <c r="M78" s="8"/>
      <c r="N78" s="8"/>
      <c r="O78" s="8"/>
      <c r="P78" s="8"/>
      <c r="Q78" s="8"/>
      <c r="R78" s="90"/>
      <c r="S78" s="90"/>
      <c r="T78" s="90"/>
      <c r="U78" s="8"/>
      <c r="V78" s="75"/>
      <c r="W78" s="75"/>
      <c r="X78" s="52"/>
      <c r="Y78" s="52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516"/>
      <c r="AO78" s="516"/>
      <c r="AP78" s="447"/>
      <c r="AQ78" s="90"/>
      <c r="AR78" s="55"/>
      <c r="AS78" s="90"/>
      <c r="AT78" s="90"/>
      <c r="AU78" s="89"/>
      <c r="AV78" s="75"/>
      <c r="AW78" s="75"/>
      <c r="AX78" s="75"/>
      <c r="AY78" s="75"/>
      <c r="AZ78" s="75"/>
      <c r="BA78" s="75"/>
      <c r="BB78" s="75"/>
      <c r="BC78" s="75"/>
      <c r="BD78" s="75"/>
      <c r="BE78" s="301"/>
    </row>
    <row r="79" spans="1:57" ht="15" customHeight="1">
      <c r="A79" s="633"/>
      <c r="B79" s="542" t="s">
        <v>176</v>
      </c>
      <c r="C79" s="585" t="s">
        <v>233</v>
      </c>
      <c r="D79" s="528" t="s">
        <v>79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90"/>
      <c r="S79" s="90"/>
      <c r="T79" s="90"/>
      <c r="U79" s="8"/>
      <c r="V79" s="75"/>
      <c r="W79" s="75"/>
      <c r="X79" s="52"/>
      <c r="Y79" s="405"/>
      <c r="Z79" s="405"/>
      <c r="AA79" s="405"/>
      <c r="AB79" s="405"/>
      <c r="AC79" s="405"/>
      <c r="AD79" s="405"/>
      <c r="AE79" s="405"/>
      <c r="AF79" s="405"/>
      <c r="AG79" s="405"/>
      <c r="AH79" s="405"/>
      <c r="AI79" s="405"/>
      <c r="AJ79" s="405"/>
      <c r="AK79" s="405"/>
      <c r="AL79" s="405"/>
      <c r="AM79" s="405"/>
      <c r="AN79" s="516"/>
      <c r="AO79" s="516"/>
      <c r="AP79" s="447"/>
      <c r="AQ79" s="90"/>
      <c r="AR79" s="55"/>
      <c r="AS79" s="90"/>
      <c r="AT79" s="95"/>
      <c r="AU79" s="94"/>
      <c r="AV79" s="75"/>
      <c r="AW79" s="75"/>
      <c r="AX79" s="75"/>
      <c r="AY79" s="75"/>
      <c r="AZ79" s="75"/>
      <c r="BA79" s="75"/>
      <c r="BB79" s="75"/>
      <c r="BC79" s="75"/>
      <c r="BD79" s="75"/>
      <c r="BE79" s="301">
        <f>SUM(E79:BD79)</f>
        <v>0</v>
      </c>
    </row>
    <row r="80" spans="1:57" ht="15" customHeight="1">
      <c r="A80" s="633"/>
      <c r="B80" s="543"/>
      <c r="C80" s="586"/>
      <c r="D80" s="528" t="s">
        <v>78</v>
      </c>
      <c r="E80" s="8"/>
      <c r="F80" s="8"/>
      <c r="G80" s="8"/>
      <c r="H80" s="52"/>
      <c r="I80" s="8"/>
      <c r="J80" s="8"/>
      <c r="K80" s="8"/>
      <c r="L80" s="8"/>
      <c r="M80" s="8"/>
      <c r="N80" s="8"/>
      <c r="O80" s="8"/>
      <c r="P80" s="8"/>
      <c r="Q80" s="8"/>
      <c r="R80" s="90"/>
      <c r="S80" s="90"/>
      <c r="T80" s="90"/>
      <c r="U80" s="8"/>
      <c r="V80" s="75"/>
      <c r="W80" s="75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16"/>
      <c r="AO80" s="516"/>
      <c r="AP80" s="447"/>
      <c r="AQ80" s="90"/>
      <c r="AR80" s="55"/>
      <c r="AS80" s="90"/>
      <c r="AT80" s="95"/>
      <c r="AU80" s="94"/>
      <c r="AV80" s="75"/>
      <c r="AW80" s="75"/>
      <c r="AX80" s="75"/>
      <c r="AY80" s="75"/>
      <c r="AZ80" s="75"/>
      <c r="BA80" s="75"/>
      <c r="BB80" s="75"/>
      <c r="BC80" s="75"/>
      <c r="BD80" s="75"/>
      <c r="BE80" s="301"/>
    </row>
    <row r="81" spans="1:57" ht="15" customHeight="1">
      <c r="A81" s="634"/>
      <c r="B81" s="542" t="s">
        <v>71</v>
      </c>
      <c r="C81" s="615" t="s">
        <v>8</v>
      </c>
      <c r="D81" s="528" t="s">
        <v>79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>
        <v>2</v>
      </c>
      <c r="Q81" s="13">
        <v>2</v>
      </c>
      <c r="R81" s="453"/>
      <c r="S81" s="453"/>
      <c r="T81" s="453"/>
      <c r="U81" s="8"/>
      <c r="V81" s="54"/>
      <c r="W81" s="54"/>
      <c r="X81" s="301"/>
      <c r="Y81" s="301"/>
      <c r="Z81" s="301"/>
      <c r="AA81" s="301"/>
      <c r="AB81" s="301">
        <v>4</v>
      </c>
      <c r="AC81" s="301">
        <v>4</v>
      </c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  <c r="AO81" s="301"/>
      <c r="AP81" s="447"/>
      <c r="AQ81" s="90"/>
      <c r="AR81" s="55"/>
      <c r="AS81" s="90"/>
      <c r="AT81" s="95"/>
      <c r="AU81" s="94"/>
      <c r="AV81" s="75"/>
      <c r="AW81" s="75"/>
      <c r="AX81" s="75"/>
      <c r="AY81" s="75"/>
      <c r="AZ81" s="75"/>
      <c r="BA81" s="75"/>
      <c r="BB81" s="75"/>
      <c r="BC81" s="75"/>
      <c r="BD81" s="75"/>
      <c r="BE81" s="301">
        <f>SUM(E81:BD81)</f>
        <v>12</v>
      </c>
    </row>
    <row r="82" spans="1:57" ht="15" customHeight="1">
      <c r="A82" s="633"/>
      <c r="B82" s="598"/>
      <c r="C82" s="616"/>
      <c r="D82" s="528" t="s">
        <v>78</v>
      </c>
      <c r="E82" s="8"/>
      <c r="F82" s="8"/>
      <c r="G82" s="8"/>
      <c r="H82" s="302"/>
      <c r="I82" s="8"/>
      <c r="J82" s="8"/>
      <c r="K82" s="8"/>
      <c r="L82" s="8"/>
      <c r="M82" s="8"/>
      <c r="N82" s="8"/>
      <c r="O82" s="8"/>
      <c r="P82" s="8"/>
      <c r="Q82" s="8"/>
      <c r="R82" s="90"/>
      <c r="S82" s="90"/>
      <c r="T82" s="90"/>
      <c r="U82" s="8"/>
      <c r="V82" s="75"/>
      <c r="W82" s="75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447"/>
      <c r="AQ82" s="90"/>
      <c r="AR82" s="55"/>
      <c r="AS82" s="90"/>
      <c r="AT82" s="95"/>
      <c r="AU82" s="94"/>
      <c r="AV82" s="75"/>
      <c r="AW82" s="75"/>
      <c r="AX82" s="75"/>
      <c r="AY82" s="75"/>
      <c r="AZ82" s="75"/>
      <c r="BA82" s="75"/>
      <c r="BB82" s="75"/>
      <c r="BC82" s="75"/>
      <c r="BD82" s="75"/>
      <c r="BE82" s="301"/>
    </row>
    <row r="83" spans="1:57" ht="15" customHeight="1">
      <c r="A83" s="633"/>
      <c r="B83" s="598"/>
      <c r="C83" s="615" t="s">
        <v>104</v>
      </c>
      <c r="D83" s="528" t="s">
        <v>79</v>
      </c>
      <c r="E83" s="8"/>
      <c r="F83" s="8"/>
      <c r="G83" s="8"/>
      <c r="H83" s="52"/>
      <c r="I83" s="8"/>
      <c r="J83" s="8"/>
      <c r="K83" s="8"/>
      <c r="L83" s="8"/>
      <c r="M83" s="8"/>
      <c r="N83" s="8"/>
      <c r="O83" s="8"/>
      <c r="P83" s="8"/>
      <c r="Q83" s="8"/>
      <c r="R83" s="90"/>
      <c r="S83" s="90"/>
      <c r="T83" s="90"/>
      <c r="U83" s="8"/>
      <c r="V83" s="75"/>
      <c r="W83" s="75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447"/>
      <c r="AQ83" s="90"/>
      <c r="AR83" s="55"/>
      <c r="AS83" s="90"/>
      <c r="AT83" s="95"/>
      <c r="AU83" s="94"/>
      <c r="AV83" s="75"/>
      <c r="AW83" s="75"/>
      <c r="AX83" s="75"/>
      <c r="AY83" s="75"/>
      <c r="AZ83" s="75"/>
      <c r="BA83" s="75"/>
      <c r="BB83" s="75"/>
      <c r="BC83" s="75"/>
      <c r="BD83" s="75"/>
      <c r="BE83" s="301"/>
    </row>
    <row r="84" spans="1:57" ht="15" customHeight="1">
      <c r="A84" s="633"/>
      <c r="B84" s="543"/>
      <c r="C84" s="616"/>
      <c r="D84" s="528" t="s">
        <v>78</v>
      </c>
      <c r="E84" s="8"/>
      <c r="F84" s="8"/>
      <c r="G84" s="8"/>
      <c r="H84" s="52"/>
      <c r="I84" s="8"/>
      <c r="J84" s="8"/>
      <c r="K84" s="8"/>
      <c r="L84" s="8"/>
      <c r="M84" s="8"/>
      <c r="N84" s="8"/>
      <c r="O84" s="8"/>
      <c r="P84" s="8"/>
      <c r="Q84" s="8"/>
      <c r="R84" s="90"/>
      <c r="S84" s="90"/>
      <c r="T84" s="90"/>
      <c r="U84" s="8"/>
      <c r="V84" s="75"/>
      <c r="W84" s="75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447"/>
      <c r="AQ84" s="90"/>
      <c r="AR84" s="55"/>
      <c r="AS84" s="90"/>
      <c r="AT84" s="95"/>
      <c r="AU84" s="94"/>
      <c r="AV84" s="75"/>
      <c r="AW84" s="75"/>
      <c r="AX84" s="75"/>
      <c r="AY84" s="75"/>
      <c r="AZ84" s="75"/>
      <c r="BA84" s="75"/>
      <c r="BB84" s="75"/>
      <c r="BC84" s="75"/>
      <c r="BD84" s="75"/>
      <c r="BE84" s="301"/>
    </row>
    <row r="85" spans="1:57" ht="15" customHeight="1">
      <c r="A85" s="633"/>
      <c r="B85" s="552" t="s">
        <v>245</v>
      </c>
      <c r="C85" s="554" t="s">
        <v>254</v>
      </c>
      <c r="D85" s="524" t="s">
        <v>79</v>
      </c>
      <c r="E85" s="8"/>
      <c r="F85" s="8"/>
      <c r="G85" s="8"/>
      <c r="H85" s="516"/>
      <c r="I85" s="8"/>
      <c r="J85" s="8"/>
      <c r="K85" s="8"/>
      <c r="L85" s="8"/>
      <c r="M85" s="8"/>
      <c r="N85" s="8"/>
      <c r="O85" s="8"/>
      <c r="P85" s="8">
        <v>5</v>
      </c>
      <c r="Q85" s="8">
        <v>5</v>
      </c>
      <c r="R85" s="90"/>
      <c r="S85" s="90"/>
      <c r="T85" s="90"/>
      <c r="U85" s="8"/>
      <c r="V85" s="304"/>
      <c r="W85" s="304"/>
      <c r="X85" s="516"/>
      <c r="Y85" s="516"/>
      <c r="Z85" s="516"/>
      <c r="AA85" s="516"/>
      <c r="AB85" s="516">
        <v>2</v>
      </c>
      <c r="AC85" s="516">
        <v>3</v>
      </c>
      <c r="AD85" s="516"/>
      <c r="AE85" s="516"/>
      <c r="AF85" s="516"/>
      <c r="AG85" s="516"/>
      <c r="AH85" s="516"/>
      <c r="AI85" s="516"/>
      <c r="AJ85" s="516"/>
      <c r="AK85" s="516"/>
      <c r="AL85" s="516"/>
      <c r="AM85" s="516"/>
      <c r="AN85" s="516"/>
      <c r="AO85" s="516"/>
      <c r="AP85" s="447"/>
      <c r="AQ85" s="90"/>
      <c r="AR85" s="55"/>
      <c r="AS85" s="90"/>
      <c r="AT85" s="95"/>
      <c r="AU85" s="94"/>
      <c r="AV85" s="304"/>
      <c r="AW85" s="304"/>
      <c r="AX85" s="304"/>
      <c r="AY85" s="304"/>
      <c r="AZ85" s="304"/>
      <c r="BA85" s="304"/>
      <c r="BB85" s="304"/>
      <c r="BC85" s="304"/>
      <c r="BD85" s="304"/>
      <c r="BE85" s="301">
        <v>15</v>
      </c>
    </row>
    <row r="86" spans="1:57" ht="15" customHeight="1">
      <c r="A86" s="633"/>
      <c r="B86" s="553"/>
      <c r="C86" s="555"/>
      <c r="D86" s="524" t="s">
        <v>78</v>
      </c>
      <c r="E86" s="8"/>
      <c r="F86" s="8"/>
      <c r="G86" s="8"/>
      <c r="H86" s="516"/>
      <c r="I86" s="8"/>
      <c r="J86" s="8"/>
      <c r="K86" s="8"/>
      <c r="L86" s="8"/>
      <c r="M86" s="8"/>
      <c r="N86" s="8"/>
      <c r="O86" s="8"/>
      <c r="P86" s="8"/>
      <c r="Q86" s="8"/>
      <c r="R86" s="90"/>
      <c r="S86" s="90"/>
      <c r="T86" s="90"/>
      <c r="U86" s="8"/>
      <c r="V86" s="304"/>
      <c r="W86" s="304"/>
      <c r="X86" s="516"/>
      <c r="Y86" s="516"/>
      <c r="Z86" s="516"/>
      <c r="AA86" s="516"/>
      <c r="AB86" s="516"/>
      <c r="AC86" s="516"/>
      <c r="AD86" s="516"/>
      <c r="AE86" s="516"/>
      <c r="AF86" s="516"/>
      <c r="AG86" s="516"/>
      <c r="AH86" s="516"/>
      <c r="AI86" s="516"/>
      <c r="AJ86" s="516"/>
      <c r="AK86" s="516"/>
      <c r="AL86" s="516"/>
      <c r="AM86" s="516"/>
      <c r="AN86" s="516"/>
      <c r="AO86" s="516"/>
      <c r="AP86" s="447"/>
      <c r="AQ86" s="90"/>
      <c r="AR86" s="55"/>
      <c r="AS86" s="90"/>
      <c r="AT86" s="95"/>
      <c r="AU86" s="94"/>
      <c r="AV86" s="304"/>
      <c r="AW86" s="304"/>
      <c r="AX86" s="304"/>
      <c r="AY86" s="304"/>
      <c r="AZ86" s="304"/>
      <c r="BA86" s="304"/>
      <c r="BB86" s="304"/>
      <c r="BC86" s="304"/>
      <c r="BD86" s="304"/>
      <c r="BE86" s="301"/>
    </row>
    <row r="87" spans="1:57" ht="15" customHeight="1">
      <c r="A87" s="633"/>
      <c r="B87" s="552" t="s">
        <v>246</v>
      </c>
      <c r="C87" s="577" t="s">
        <v>235</v>
      </c>
      <c r="D87" s="524" t="s">
        <v>79</v>
      </c>
      <c r="E87" s="8"/>
      <c r="F87" s="8"/>
      <c r="G87" s="8"/>
      <c r="H87" s="516"/>
      <c r="I87" s="8"/>
      <c r="J87" s="8"/>
      <c r="K87" s="8"/>
      <c r="L87" s="8"/>
      <c r="M87" s="8"/>
      <c r="N87" s="8"/>
      <c r="O87" s="8"/>
      <c r="P87" s="8">
        <v>2</v>
      </c>
      <c r="Q87" s="8">
        <v>3</v>
      </c>
      <c r="R87" s="90"/>
      <c r="S87" s="90"/>
      <c r="T87" s="90"/>
      <c r="U87" s="8"/>
      <c r="V87" s="304"/>
      <c r="W87" s="304"/>
      <c r="X87" s="516"/>
      <c r="Y87" s="516"/>
      <c r="Z87" s="516"/>
      <c r="AA87" s="516"/>
      <c r="AB87" s="516">
        <v>3</v>
      </c>
      <c r="AC87" s="516">
        <v>2</v>
      </c>
      <c r="AD87" s="516"/>
      <c r="AE87" s="516"/>
      <c r="AF87" s="516"/>
      <c r="AG87" s="516"/>
      <c r="AH87" s="516"/>
      <c r="AI87" s="516"/>
      <c r="AJ87" s="516"/>
      <c r="AK87" s="516"/>
      <c r="AL87" s="516"/>
      <c r="AM87" s="516"/>
      <c r="AN87" s="516"/>
      <c r="AO87" s="516"/>
      <c r="AP87" s="447"/>
      <c r="AQ87" s="90"/>
      <c r="AR87" s="55"/>
      <c r="AS87" s="90"/>
      <c r="AT87" s="95"/>
      <c r="AU87" s="94"/>
      <c r="AV87" s="304"/>
      <c r="AW87" s="304"/>
      <c r="AX87" s="304"/>
      <c r="AY87" s="304"/>
      <c r="AZ87" s="304"/>
      <c r="BA87" s="304"/>
      <c r="BB87" s="304"/>
      <c r="BC87" s="304"/>
      <c r="BD87" s="304"/>
      <c r="BE87" s="301">
        <v>10</v>
      </c>
    </row>
    <row r="88" spans="1:57" ht="15" customHeight="1">
      <c r="A88" s="633"/>
      <c r="B88" s="553"/>
      <c r="C88" s="578"/>
      <c r="D88" s="524" t="s">
        <v>78</v>
      </c>
      <c r="E88" s="8"/>
      <c r="F88" s="8"/>
      <c r="G88" s="8"/>
      <c r="H88" s="516"/>
      <c r="I88" s="8"/>
      <c r="J88" s="8"/>
      <c r="K88" s="8"/>
      <c r="L88" s="8"/>
      <c r="M88" s="8"/>
      <c r="N88" s="8"/>
      <c r="O88" s="8"/>
      <c r="P88" s="8"/>
      <c r="Q88" s="8"/>
      <c r="R88" s="90"/>
      <c r="S88" s="90"/>
      <c r="T88" s="90"/>
      <c r="U88" s="8"/>
      <c r="V88" s="304"/>
      <c r="W88" s="304"/>
      <c r="X88" s="516"/>
      <c r="Y88" s="516"/>
      <c r="Z88" s="516"/>
      <c r="AA88" s="516"/>
      <c r="AB88" s="516"/>
      <c r="AC88" s="516"/>
      <c r="AD88" s="516"/>
      <c r="AE88" s="516"/>
      <c r="AF88" s="516"/>
      <c r="AG88" s="516"/>
      <c r="AH88" s="516"/>
      <c r="AI88" s="516"/>
      <c r="AJ88" s="516"/>
      <c r="AK88" s="516"/>
      <c r="AL88" s="516"/>
      <c r="AM88" s="516"/>
      <c r="AN88" s="516"/>
      <c r="AO88" s="516"/>
      <c r="AP88" s="447"/>
      <c r="AQ88" s="90"/>
      <c r="AR88" s="55"/>
      <c r="AS88" s="90"/>
      <c r="AT88" s="95"/>
      <c r="AU88" s="94"/>
      <c r="AV88" s="304"/>
      <c r="AW88" s="304"/>
      <c r="AX88" s="304"/>
      <c r="AY88" s="304"/>
      <c r="AZ88" s="304"/>
      <c r="BA88" s="304"/>
      <c r="BB88" s="304"/>
      <c r="BC88" s="304"/>
      <c r="BD88" s="304"/>
      <c r="BE88" s="301"/>
    </row>
    <row r="89" spans="1:57" ht="15" customHeight="1">
      <c r="A89" s="633"/>
      <c r="B89" s="552" t="s">
        <v>247</v>
      </c>
      <c r="C89" s="577" t="s">
        <v>234</v>
      </c>
      <c r="D89" s="524" t="s">
        <v>79</v>
      </c>
      <c r="E89" s="8"/>
      <c r="F89" s="8"/>
      <c r="G89" s="8"/>
      <c r="H89" s="516"/>
      <c r="I89" s="8"/>
      <c r="J89" s="8"/>
      <c r="K89" s="8"/>
      <c r="L89" s="8"/>
      <c r="M89" s="8"/>
      <c r="N89" s="8"/>
      <c r="O89" s="8"/>
      <c r="P89" s="8"/>
      <c r="Q89" s="8"/>
      <c r="R89" s="90"/>
      <c r="S89" s="90"/>
      <c r="T89" s="90"/>
      <c r="U89" s="8"/>
      <c r="V89" s="304"/>
      <c r="W89" s="304"/>
      <c r="X89" s="516"/>
      <c r="Y89" s="516"/>
      <c r="Z89" s="516"/>
      <c r="AA89" s="516"/>
      <c r="AB89" s="516">
        <v>1</v>
      </c>
      <c r="AC89" s="516">
        <v>1</v>
      </c>
      <c r="AD89" s="516"/>
      <c r="AE89" s="516"/>
      <c r="AF89" s="516"/>
      <c r="AG89" s="516"/>
      <c r="AH89" s="516"/>
      <c r="AI89" s="516"/>
      <c r="AJ89" s="516"/>
      <c r="AK89" s="516"/>
      <c r="AL89" s="516"/>
      <c r="AM89" s="516"/>
      <c r="AN89" s="516"/>
      <c r="AO89" s="516"/>
      <c r="AP89" s="447"/>
      <c r="AQ89" s="90"/>
      <c r="AR89" s="55"/>
      <c r="AS89" s="90"/>
      <c r="AT89" s="95"/>
      <c r="AU89" s="94"/>
      <c r="AV89" s="304"/>
      <c r="AW89" s="304"/>
      <c r="AX89" s="304"/>
      <c r="AY89" s="304"/>
      <c r="AZ89" s="304"/>
      <c r="BA89" s="304"/>
      <c r="BB89" s="304"/>
      <c r="BC89" s="304"/>
      <c r="BD89" s="304"/>
      <c r="BE89" s="301">
        <v>2</v>
      </c>
    </row>
    <row r="90" spans="1:57" ht="15" customHeight="1">
      <c r="A90" s="633"/>
      <c r="B90" s="553"/>
      <c r="C90" s="578"/>
      <c r="D90" s="524" t="s">
        <v>78</v>
      </c>
      <c r="E90" s="8"/>
      <c r="F90" s="8"/>
      <c r="G90" s="8"/>
      <c r="H90" s="516"/>
      <c r="I90" s="8"/>
      <c r="J90" s="8"/>
      <c r="K90" s="8"/>
      <c r="L90" s="8"/>
      <c r="M90" s="8"/>
      <c r="N90" s="8"/>
      <c r="O90" s="8"/>
      <c r="P90" s="8"/>
      <c r="Q90" s="8"/>
      <c r="R90" s="90"/>
      <c r="S90" s="90"/>
      <c r="T90" s="90"/>
      <c r="U90" s="8"/>
      <c r="V90" s="304"/>
      <c r="W90" s="304"/>
      <c r="X90" s="516"/>
      <c r="Y90" s="516"/>
      <c r="Z90" s="516"/>
      <c r="AA90" s="516"/>
      <c r="AB90" s="516"/>
      <c r="AC90" s="516"/>
      <c r="AD90" s="516"/>
      <c r="AE90" s="516"/>
      <c r="AF90" s="516"/>
      <c r="AG90" s="516"/>
      <c r="AH90" s="516"/>
      <c r="AI90" s="516"/>
      <c r="AJ90" s="516"/>
      <c r="AK90" s="516"/>
      <c r="AL90" s="516"/>
      <c r="AM90" s="516"/>
      <c r="AN90" s="516"/>
      <c r="AO90" s="516"/>
      <c r="AP90" s="447"/>
      <c r="AQ90" s="90"/>
      <c r="AR90" s="55"/>
      <c r="AS90" s="90"/>
      <c r="AT90" s="95"/>
      <c r="AU90" s="94"/>
      <c r="AV90" s="304"/>
      <c r="AW90" s="304"/>
      <c r="AX90" s="304"/>
      <c r="AY90" s="304"/>
      <c r="AZ90" s="304"/>
      <c r="BA90" s="304"/>
      <c r="BB90" s="304"/>
      <c r="BC90" s="304"/>
      <c r="BD90" s="304"/>
      <c r="BE90" s="301"/>
    </row>
    <row r="91" spans="1:58" s="30" customFormat="1" ht="15" customHeight="1">
      <c r="A91" s="633"/>
      <c r="B91" s="583" t="s">
        <v>4</v>
      </c>
      <c r="C91" s="617" t="s">
        <v>5</v>
      </c>
      <c r="D91" s="533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90"/>
      <c r="S91" s="90"/>
      <c r="T91" s="90"/>
      <c r="U91" s="61"/>
      <c r="V91" s="59"/>
      <c r="W91" s="59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448"/>
      <c r="AQ91" s="95"/>
      <c r="AR91" s="51"/>
      <c r="AS91" s="95"/>
      <c r="AT91" s="95"/>
      <c r="AU91" s="94">
        <v>36</v>
      </c>
      <c r="AV91" s="59"/>
      <c r="AW91" s="59"/>
      <c r="AX91" s="59"/>
      <c r="AY91" s="59"/>
      <c r="AZ91" s="59"/>
      <c r="BA91" s="59"/>
      <c r="BB91" s="59"/>
      <c r="BC91" s="59"/>
      <c r="BD91" s="59"/>
      <c r="BE91" s="48"/>
      <c r="BF91" s="32"/>
    </row>
    <row r="92" spans="1:58" s="30" customFormat="1" ht="15" customHeight="1">
      <c r="A92" s="633"/>
      <c r="B92" s="584"/>
      <c r="C92" s="618"/>
      <c r="D92" s="533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90"/>
      <c r="S92" s="90"/>
      <c r="T92" s="90"/>
      <c r="U92" s="61"/>
      <c r="V92" s="59"/>
      <c r="W92" s="59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448"/>
      <c r="AQ92" s="95"/>
      <c r="AR92" s="51"/>
      <c r="AS92" s="95"/>
      <c r="AT92" s="95"/>
      <c r="AU92" s="94"/>
      <c r="AV92" s="59"/>
      <c r="AW92" s="59"/>
      <c r="AX92" s="59"/>
      <c r="AY92" s="59"/>
      <c r="AZ92" s="59"/>
      <c r="BA92" s="59"/>
      <c r="BB92" s="59"/>
      <c r="BC92" s="59"/>
      <c r="BD92" s="59"/>
      <c r="BE92" s="48"/>
      <c r="BF92" s="32"/>
    </row>
    <row r="93" spans="1:57" ht="20.25" customHeight="1">
      <c r="A93" s="633"/>
      <c r="B93" s="556" t="s">
        <v>9</v>
      </c>
      <c r="C93" s="619" t="s">
        <v>221</v>
      </c>
      <c r="D93" s="93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0"/>
      <c r="S93" s="90"/>
      <c r="T93" s="90"/>
      <c r="U93" s="8"/>
      <c r="V93" s="75"/>
      <c r="W93" s="75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447"/>
      <c r="AQ93" s="90"/>
      <c r="AR93" s="55"/>
      <c r="AS93" s="90"/>
      <c r="AT93" s="90"/>
      <c r="AU93" s="89"/>
      <c r="AV93" s="75"/>
      <c r="AW93" s="75"/>
      <c r="AX93" s="75"/>
      <c r="AY93" s="75"/>
      <c r="AZ93" s="75"/>
      <c r="BA93" s="75"/>
      <c r="BB93" s="75"/>
      <c r="BC93" s="75"/>
      <c r="BD93" s="75"/>
      <c r="BE93" s="48"/>
    </row>
    <row r="94" spans="1:57" ht="20.25" customHeight="1">
      <c r="A94" s="633"/>
      <c r="B94" s="557"/>
      <c r="C94" s="620" t="s">
        <v>222</v>
      </c>
      <c r="D94" s="93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0"/>
      <c r="S94" s="90"/>
      <c r="T94" s="90"/>
      <c r="U94" s="8"/>
      <c r="V94" s="75"/>
      <c r="W94" s="75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447"/>
      <c r="AQ94" s="90"/>
      <c r="AR94" s="55"/>
      <c r="AS94" s="90"/>
      <c r="AT94" s="90"/>
      <c r="AU94" s="89"/>
      <c r="AV94" s="75"/>
      <c r="AW94" s="75"/>
      <c r="AX94" s="75"/>
      <c r="AY94" s="75"/>
      <c r="AZ94" s="75"/>
      <c r="BA94" s="75"/>
      <c r="BB94" s="75"/>
      <c r="BC94" s="75"/>
      <c r="BD94" s="75"/>
      <c r="BE94" s="48"/>
    </row>
    <row r="95" spans="1:57" ht="15" customHeight="1">
      <c r="A95" s="633"/>
      <c r="B95" s="560" t="s">
        <v>11</v>
      </c>
      <c r="C95" s="575" t="s">
        <v>222</v>
      </c>
      <c r="D95" s="66" t="s">
        <v>79</v>
      </c>
      <c r="E95" s="52"/>
      <c r="F95" s="405"/>
      <c r="G95" s="405"/>
      <c r="H95" s="405"/>
      <c r="I95" s="405"/>
      <c r="J95" s="405"/>
      <c r="K95" s="405"/>
      <c r="L95" s="405"/>
      <c r="M95" s="405"/>
      <c r="N95" s="462"/>
      <c r="O95" s="462"/>
      <c r="P95" s="462">
        <v>16</v>
      </c>
      <c r="Q95" s="462">
        <v>15</v>
      </c>
      <c r="R95" s="90"/>
      <c r="S95" s="90"/>
      <c r="T95" s="90"/>
      <c r="U95" s="8"/>
      <c r="V95" s="75"/>
      <c r="W95" s="75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447"/>
      <c r="AQ95" s="90"/>
      <c r="AR95" s="55"/>
      <c r="AS95" s="90"/>
      <c r="AT95" s="90"/>
      <c r="AU95" s="89"/>
      <c r="AV95" s="75"/>
      <c r="AW95" s="75"/>
      <c r="AX95" s="75"/>
      <c r="AY95" s="75"/>
      <c r="AZ95" s="75"/>
      <c r="BA95" s="75"/>
      <c r="BB95" s="75"/>
      <c r="BC95" s="75"/>
      <c r="BD95" s="75"/>
      <c r="BE95" s="301">
        <f>SUM(E95:BD95)</f>
        <v>31</v>
      </c>
    </row>
    <row r="96" spans="1:57" ht="14.25" customHeight="1">
      <c r="A96" s="633"/>
      <c r="B96" s="561"/>
      <c r="C96" s="576"/>
      <c r="D96" s="66" t="s">
        <v>78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90">
        <v>36</v>
      </c>
      <c r="S96" s="90"/>
      <c r="T96" s="90"/>
      <c r="U96" s="8"/>
      <c r="V96" s="75"/>
      <c r="W96" s="75"/>
      <c r="X96" s="52"/>
      <c r="Y96" s="52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2"/>
      <c r="AP96" s="447"/>
      <c r="AQ96" s="90"/>
      <c r="AR96" s="55"/>
      <c r="AS96" s="90"/>
      <c r="AT96" s="90"/>
      <c r="AU96" s="89"/>
      <c r="AV96" s="75"/>
      <c r="AW96" s="75"/>
      <c r="AX96" s="75"/>
      <c r="AY96" s="75"/>
      <c r="AZ96" s="75"/>
      <c r="BA96" s="75"/>
      <c r="BB96" s="75"/>
      <c r="BC96" s="75"/>
      <c r="BD96" s="75"/>
      <c r="BE96" s="301"/>
    </row>
    <row r="97" spans="1:57" ht="14.25" customHeight="1">
      <c r="A97" s="633"/>
      <c r="B97" s="324" t="s">
        <v>12</v>
      </c>
      <c r="C97" s="489" t="s">
        <v>21</v>
      </c>
      <c r="D97" s="66" t="s">
        <v>79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90"/>
      <c r="S97" s="90">
        <v>36</v>
      </c>
      <c r="T97" s="90">
        <v>36</v>
      </c>
      <c r="U97" s="8"/>
      <c r="V97" s="304"/>
      <c r="W97" s="304"/>
      <c r="X97" s="400"/>
      <c r="Y97" s="400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400"/>
      <c r="AP97" s="447"/>
      <c r="AQ97" s="90"/>
      <c r="AR97" s="55"/>
      <c r="AS97" s="90"/>
      <c r="AT97" s="90"/>
      <c r="AU97" s="89"/>
      <c r="AV97" s="304"/>
      <c r="AW97" s="304"/>
      <c r="AX97" s="304"/>
      <c r="AY97" s="304"/>
      <c r="AZ97" s="304"/>
      <c r="BA97" s="304"/>
      <c r="BB97" s="304"/>
      <c r="BC97" s="304"/>
      <c r="BD97" s="304"/>
      <c r="BE97" s="301">
        <v>36</v>
      </c>
    </row>
    <row r="98" spans="1:57" ht="14.25" customHeight="1">
      <c r="A98" s="633"/>
      <c r="B98" s="324" t="s">
        <v>13</v>
      </c>
      <c r="C98" s="489" t="s">
        <v>14</v>
      </c>
      <c r="D98" s="66" t="s">
        <v>79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90"/>
      <c r="S98" s="90"/>
      <c r="T98" s="90"/>
      <c r="U98" s="8"/>
      <c r="V98" s="304"/>
      <c r="W98" s="304"/>
      <c r="X98" s="400"/>
      <c r="Y98" s="400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400"/>
      <c r="AP98" s="447"/>
      <c r="AQ98" s="90"/>
      <c r="AR98" s="55"/>
      <c r="AS98" s="90"/>
      <c r="AT98" s="90"/>
      <c r="AU98" s="89"/>
      <c r="AV98" s="304"/>
      <c r="AW98" s="304"/>
      <c r="AX98" s="304"/>
      <c r="AY98" s="304"/>
      <c r="AZ98" s="304"/>
      <c r="BA98" s="304"/>
      <c r="BB98" s="304"/>
      <c r="BC98" s="304"/>
      <c r="BD98" s="304"/>
      <c r="BE98" s="301">
        <v>72</v>
      </c>
    </row>
    <row r="99" spans="1:57" ht="14.25" customHeight="1">
      <c r="A99" s="633"/>
      <c r="B99" s="556" t="s">
        <v>10</v>
      </c>
      <c r="C99" s="587" t="s">
        <v>223</v>
      </c>
      <c r="D99" s="546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0"/>
      <c r="S99" s="90"/>
      <c r="T99" s="90"/>
      <c r="U99" s="8"/>
      <c r="V99" s="304"/>
      <c r="W99" s="304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447"/>
      <c r="AQ99" s="90"/>
      <c r="AR99" s="55"/>
      <c r="AS99" s="90"/>
      <c r="AT99" s="90"/>
      <c r="AU99" s="89"/>
      <c r="AV99" s="304"/>
      <c r="AW99" s="304"/>
      <c r="AX99" s="304"/>
      <c r="AY99" s="304"/>
      <c r="AZ99" s="304"/>
      <c r="BA99" s="304"/>
      <c r="BB99" s="304"/>
      <c r="BC99" s="304"/>
      <c r="BD99" s="304"/>
      <c r="BE99" s="301"/>
    </row>
    <row r="100" spans="1:57" ht="14.25" customHeight="1">
      <c r="A100" s="633"/>
      <c r="B100" s="557"/>
      <c r="C100" s="588"/>
      <c r="D100" s="547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0"/>
      <c r="S100" s="90"/>
      <c r="T100" s="90"/>
      <c r="U100" s="8"/>
      <c r="V100" s="304"/>
      <c r="W100" s="304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447"/>
      <c r="AQ100" s="90"/>
      <c r="AR100" s="55"/>
      <c r="AS100" s="90"/>
      <c r="AT100" s="90"/>
      <c r="AU100" s="89"/>
      <c r="AV100" s="304"/>
      <c r="AW100" s="304"/>
      <c r="AX100" s="304"/>
      <c r="AY100" s="304"/>
      <c r="AZ100" s="304"/>
      <c r="BA100" s="304"/>
      <c r="BB100" s="304"/>
      <c r="BC100" s="304"/>
      <c r="BD100" s="304"/>
      <c r="BE100" s="301"/>
    </row>
    <row r="101" spans="1:57" ht="14.25" customHeight="1">
      <c r="A101" s="633"/>
      <c r="B101" s="542" t="s">
        <v>15</v>
      </c>
      <c r="C101" s="544" t="s">
        <v>224</v>
      </c>
      <c r="D101" s="66" t="s">
        <v>79</v>
      </c>
      <c r="E101" s="516"/>
      <c r="F101" s="516"/>
      <c r="G101" s="516"/>
      <c r="H101" s="516"/>
      <c r="I101" s="516"/>
      <c r="J101" s="516"/>
      <c r="K101" s="516"/>
      <c r="L101" s="516"/>
      <c r="M101" s="516"/>
      <c r="N101" s="516"/>
      <c r="O101" s="516"/>
      <c r="P101" s="516"/>
      <c r="Q101" s="516"/>
      <c r="R101" s="90"/>
      <c r="S101" s="90"/>
      <c r="T101" s="90"/>
      <c r="U101" s="8"/>
      <c r="V101" s="304"/>
      <c r="W101" s="304"/>
      <c r="X101" s="516"/>
      <c r="Y101" s="516"/>
      <c r="Z101" s="516"/>
      <c r="AA101" s="516"/>
      <c r="AB101" s="516"/>
      <c r="AC101" s="516"/>
      <c r="AD101" s="516"/>
      <c r="AE101" s="516"/>
      <c r="AF101" s="516"/>
      <c r="AG101" s="516"/>
      <c r="AH101" s="516"/>
      <c r="AI101" s="516"/>
      <c r="AJ101" s="516"/>
      <c r="AK101" s="516"/>
      <c r="AL101" s="516"/>
      <c r="AM101" s="516"/>
      <c r="AN101" s="516"/>
      <c r="AO101" s="516"/>
      <c r="AP101" s="447"/>
      <c r="AQ101" s="90"/>
      <c r="AR101" s="55"/>
      <c r="AS101" s="90"/>
      <c r="AT101" s="90"/>
      <c r="AU101" s="89"/>
      <c r="AV101" s="304"/>
      <c r="AW101" s="304"/>
      <c r="AX101" s="304"/>
      <c r="AY101" s="304"/>
      <c r="AZ101" s="304"/>
      <c r="BA101" s="304"/>
      <c r="BB101" s="304"/>
      <c r="BC101" s="304"/>
      <c r="BD101" s="304"/>
      <c r="BE101" s="301"/>
    </row>
    <row r="102" spans="1:57" ht="15" customHeight="1">
      <c r="A102" s="633"/>
      <c r="B102" s="543"/>
      <c r="C102" s="545"/>
      <c r="D102" s="66" t="s">
        <v>78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>
        <v>8</v>
      </c>
      <c r="Q102" s="8">
        <v>8</v>
      </c>
      <c r="R102" s="90"/>
      <c r="S102" s="90"/>
      <c r="T102" s="90"/>
      <c r="U102" s="8"/>
      <c r="V102" s="304"/>
      <c r="W102" s="304"/>
      <c r="X102" s="400"/>
      <c r="Y102" s="405"/>
      <c r="Z102" s="405"/>
      <c r="AA102" s="405"/>
      <c r="AB102" s="405">
        <v>18</v>
      </c>
      <c r="AC102" s="405">
        <v>18</v>
      </c>
      <c r="AD102" s="405"/>
      <c r="AE102" s="405"/>
      <c r="AF102" s="405"/>
      <c r="AG102" s="405"/>
      <c r="AH102" s="405"/>
      <c r="AI102" s="405"/>
      <c r="AJ102" s="405"/>
      <c r="AK102" s="405"/>
      <c r="AL102" s="405"/>
      <c r="AM102" s="405"/>
      <c r="AN102" s="516"/>
      <c r="AO102" s="516"/>
      <c r="AP102" s="447"/>
      <c r="AQ102" s="90"/>
      <c r="AR102" s="55"/>
      <c r="AS102" s="90"/>
      <c r="AT102" s="90"/>
      <c r="AU102" s="89"/>
      <c r="AV102" s="304"/>
      <c r="AW102" s="304"/>
      <c r="AX102" s="304"/>
      <c r="AY102" s="304"/>
      <c r="AZ102" s="304"/>
      <c r="BA102" s="304"/>
      <c r="BB102" s="304"/>
      <c r="BC102" s="304"/>
      <c r="BD102" s="304"/>
      <c r="BE102" s="301">
        <v>52</v>
      </c>
    </row>
    <row r="103" spans="1:57" ht="15" customHeight="1">
      <c r="A103" s="633"/>
      <c r="B103" s="324" t="s">
        <v>16</v>
      </c>
      <c r="C103" s="489" t="s">
        <v>21</v>
      </c>
      <c r="D103" s="66" t="s">
        <v>79</v>
      </c>
      <c r="E103" s="516"/>
      <c r="F103" s="516"/>
      <c r="G103" s="516"/>
      <c r="H103" s="516"/>
      <c r="I103" s="516"/>
      <c r="J103" s="516"/>
      <c r="K103" s="516"/>
      <c r="L103" s="516"/>
      <c r="M103" s="516"/>
      <c r="N103" s="516"/>
      <c r="O103" s="516"/>
      <c r="P103" s="516"/>
      <c r="Q103" s="516"/>
      <c r="R103" s="90"/>
      <c r="S103" s="90"/>
      <c r="T103" s="90"/>
      <c r="U103" s="8"/>
      <c r="V103" s="75"/>
      <c r="W103" s="75"/>
      <c r="X103" s="516"/>
      <c r="Y103" s="516"/>
      <c r="Z103" s="516"/>
      <c r="AA103" s="516"/>
      <c r="AB103" s="516"/>
      <c r="AC103" s="516"/>
      <c r="AD103" s="516"/>
      <c r="AE103" s="516"/>
      <c r="AF103" s="516"/>
      <c r="AG103" s="516"/>
      <c r="AH103" s="516"/>
      <c r="AI103" s="516"/>
      <c r="AJ103" s="516"/>
      <c r="AK103" s="516"/>
      <c r="AL103" s="516"/>
      <c r="AM103" s="516"/>
      <c r="AN103" s="516"/>
      <c r="AO103" s="516"/>
      <c r="AP103" s="447"/>
      <c r="AQ103" s="90"/>
      <c r="AR103" s="55"/>
      <c r="AS103" s="90"/>
      <c r="AT103" s="90"/>
      <c r="AU103" s="89"/>
      <c r="AV103" s="75"/>
      <c r="AW103" s="75"/>
      <c r="AX103" s="75"/>
      <c r="AY103" s="75"/>
      <c r="AZ103" s="75"/>
      <c r="BA103" s="75"/>
      <c r="BB103" s="75"/>
      <c r="BC103" s="75"/>
      <c r="BD103" s="75"/>
      <c r="BE103" s="301">
        <f>SUM(E103:BD103)</f>
        <v>0</v>
      </c>
    </row>
    <row r="104" spans="1:57" ht="15" customHeight="1">
      <c r="A104" s="633"/>
      <c r="B104" s="324" t="s">
        <v>17</v>
      </c>
      <c r="C104" s="489" t="s">
        <v>14</v>
      </c>
      <c r="D104" s="66" t="s">
        <v>79</v>
      </c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90"/>
      <c r="S104" s="90"/>
      <c r="T104" s="90"/>
      <c r="U104" s="8"/>
      <c r="V104" s="304"/>
      <c r="W104" s="304"/>
      <c r="X104" s="516"/>
      <c r="Y104" s="516"/>
      <c r="Z104" s="516"/>
      <c r="AA104" s="516"/>
      <c r="AB104" s="516"/>
      <c r="AC104" s="516"/>
      <c r="AD104" s="516"/>
      <c r="AE104" s="516"/>
      <c r="AF104" s="516"/>
      <c r="AG104" s="516"/>
      <c r="AH104" s="516"/>
      <c r="AI104" s="516"/>
      <c r="AJ104" s="516"/>
      <c r="AK104" s="516"/>
      <c r="AL104" s="516"/>
      <c r="AM104" s="516"/>
      <c r="AN104" s="516"/>
      <c r="AO104" s="516"/>
      <c r="AP104" s="447"/>
      <c r="AQ104" s="90"/>
      <c r="AR104" s="55"/>
      <c r="AS104" s="90"/>
      <c r="AT104" s="90"/>
      <c r="AU104" s="89"/>
      <c r="AV104" s="304"/>
      <c r="AW104" s="304"/>
      <c r="AX104" s="304"/>
      <c r="AY104" s="304"/>
      <c r="AZ104" s="304"/>
      <c r="BA104" s="304"/>
      <c r="BB104" s="304"/>
      <c r="BC104" s="304"/>
      <c r="BD104" s="304"/>
      <c r="BE104" s="301"/>
    </row>
    <row r="105" spans="1:57" ht="15" customHeight="1">
      <c r="A105" s="633"/>
      <c r="B105" s="556" t="s">
        <v>37</v>
      </c>
      <c r="C105" s="591" t="s">
        <v>225</v>
      </c>
      <c r="D105" s="546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0"/>
      <c r="S105" s="90"/>
      <c r="T105" s="90"/>
      <c r="U105" s="8"/>
      <c r="V105" s="304"/>
      <c r="W105" s="304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447"/>
      <c r="AQ105" s="90"/>
      <c r="AR105" s="55"/>
      <c r="AS105" s="90"/>
      <c r="AT105" s="90"/>
      <c r="AU105" s="89"/>
      <c r="AV105" s="304"/>
      <c r="AW105" s="304"/>
      <c r="AX105" s="304"/>
      <c r="AY105" s="304"/>
      <c r="AZ105" s="304"/>
      <c r="BA105" s="304"/>
      <c r="BB105" s="304"/>
      <c r="BC105" s="304"/>
      <c r="BD105" s="304"/>
      <c r="BE105" s="301"/>
    </row>
    <row r="106" spans="1:57" ht="15" customHeight="1">
      <c r="A106" s="633"/>
      <c r="B106" s="557"/>
      <c r="C106" s="592"/>
      <c r="D106" s="547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0"/>
      <c r="S106" s="90"/>
      <c r="T106" s="90"/>
      <c r="U106" s="8"/>
      <c r="V106" s="304"/>
      <c r="W106" s="304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447"/>
      <c r="AQ106" s="90"/>
      <c r="AR106" s="55"/>
      <c r="AS106" s="90"/>
      <c r="AT106" s="90"/>
      <c r="AU106" s="89"/>
      <c r="AV106" s="304"/>
      <c r="AW106" s="304"/>
      <c r="AX106" s="304"/>
      <c r="AY106" s="304"/>
      <c r="AZ106" s="304"/>
      <c r="BA106" s="304"/>
      <c r="BB106" s="304"/>
      <c r="BC106" s="304"/>
      <c r="BD106" s="304"/>
      <c r="BE106" s="301"/>
    </row>
    <row r="107" spans="1:57" ht="15" customHeight="1">
      <c r="A107" s="633"/>
      <c r="B107" s="589" t="s">
        <v>38</v>
      </c>
      <c r="C107" s="602" t="s">
        <v>225</v>
      </c>
      <c r="D107" s="66" t="s">
        <v>79</v>
      </c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>
        <v>1</v>
      </c>
      <c r="Q107" s="516">
        <v>1</v>
      </c>
      <c r="R107" s="90"/>
      <c r="S107" s="90"/>
      <c r="T107" s="90"/>
      <c r="U107" s="8"/>
      <c r="V107" s="304"/>
      <c r="W107" s="304"/>
      <c r="X107" s="516"/>
      <c r="Y107" s="516"/>
      <c r="Z107" s="516"/>
      <c r="AA107" s="516"/>
      <c r="AB107" s="516">
        <v>6</v>
      </c>
      <c r="AC107" s="516">
        <v>6</v>
      </c>
      <c r="AD107" s="516"/>
      <c r="AE107" s="516"/>
      <c r="AF107" s="516"/>
      <c r="AG107" s="516"/>
      <c r="AH107" s="516"/>
      <c r="AI107" s="516"/>
      <c r="AJ107" s="516"/>
      <c r="AK107" s="516"/>
      <c r="AL107" s="516"/>
      <c r="AM107" s="516"/>
      <c r="AN107" s="516"/>
      <c r="AO107" s="516"/>
      <c r="AP107" s="447"/>
      <c r="AQ107" s="90"/>
      <c r="AR107" s="55"/>
      <c r="AS107" s="90"/>
      <c r="AT107" s="90"/>
      <c r="AU107" s="89"/>
      <c r="AV107" s="304"/>
      <c r="AW107" s="304"/>
      <c r="AX107" s="304"/>
      <c r="AY107" s="304"/>
      <c r="AZ107" s="304"/>
      <c r="BA107" s="304"/>
      <c r="BB107" s="304"/>
      <c r="BC107" s="304"/>
      <c r="BD107" s="304"/>
      <c r="BE107" s="301">
        <v>14</v>
      </c>
    </row>
    <row r="108" spans="1:57" ht="15" customHeight="1">
      <c r="A108" s="633"/>
      <c r="B108" s="599"/>
      <c r="C108" s="603"/>
      <c r="D108" s="66" t="s">
        <v>78</v>
      </c>
      <c r="E108" s="516"/>
      <c r="F108" s="516"/>
      <c r="G108" s="516"/>
      <c r="H108" s="516"/>
      <c r="I108" s="516"/>
      <c r="J108" s="516"/>
      <c r="K108" s="516"/>
      <c r="L108" s="516"/>
      <c r="M108" s="516"/>
      <c r="N108" s="516"/>
      <c r="O108" s="516"/>
      <c r="P108" s="516"/>
      <c r="Q108" s="516"/>
      <c r="R108" s="90"/>
      <c r="S108" s="90"/>
      <c r="T108" s="90"/>
      <c r="U108" s="8"/>
      <c r="V108" s="304"/>
      <c r="W108" s="304"/>
      <c r="X108" s="516"/>
      <c r="Y108" s="516"/>
      <c r="Z108" s="516"/>
      <c r="AA108" s="516"/>
      <c r="AB108" s="516"/>
      <c r="AC108" s="516"/>
      <c r="AD108" s="516"/>
      <c r="AE108" s="516"/>
      <c r="AF108" s="516"/>
      <c r="AG108" s="516"/>
      <c r="AH108" s="516"/>
      <c r="AI108" s="516"/>
      <c r="AJ108" s="516"/>
      <c r="AK108" s="516"/>
      <c r="AL108" s="516"/>
      <c r="AM108" s="516"/>
      <c r="AN108" s="516"/>
      <c r="AO108" s="516"/>
      <c r="AP108" s="447"/>
      <c r="AQ108" s="90"/>
      <c r="AR108" s="55"/>
      <c r="AS108" s="90"/>
      <c r="AT108" s="90"/>
      <c r="AU108" s="89"/>
      <c r="AV108" s="304"/>
      <c r="AW108" s="304"/>
      <c r="AX108" s="304"/>
      <c r="AY108" s="304"/>
      <c r="AZ108" s="304"/>
      <c r="BA108" s="304"/>
      <c r="BB108" s="304"/>
      <c r="BC108" s="304"/>
      <c r="BD108" s="304"/>
      <c r="BE108" s="301"/>
    </row>
    <row r="109" spans="1:57" ht="15" customHeight="1">
      <c r="A109" s="633"/>
      <c r="B109" s="324" t="s">
        <v>39</v>
      </c>
      <c r="C109" s="247" t="s">
        <v>21</v>
      </c>
      <c r="D109" s="66" t="s">
        <v>79</v>
      </c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90"/>
      <c r="S109" s="90"/>
      <c r="T109" s="90"/>
      <c r="U109" s="8"/>
      <c r="V109" s="304"/>
      <c r="W109" s="304"/>
      <c r="X109" s="516"/>
      <c r="Y109" s="516"/>
      <c r="Z109" s="516"/>
      <c r="AA109" s="516"/>
      <c r="AB109" s="516"/>
      <c r="AC109" s="516"/>
      <c r="AD109" s="516"/>
      <c r="AE109" s="516"/>
      <c r="AF109" s="516"/>
      <c r="AG109" s="516"/>
      <c r="AH109" s="516"/>
      <c r="AI109" s="516"/>
      <c r="AJ109" s="516"/>
      <c r="AK109" s="516"/>
      <c r="AL109" s="516"/>
      <c r="AM109" s="516"/>
      <c r="AN109" s="516"/>
      <c r="AO109" s="516"/>
      <c r="AP109" s="447"/>
      <c r="AQ109" s="90"/>
      <c r="AR109" s="55"/>
      <c r="AS109" s="90"/>
      <c r="AT109" s="90"/>
      <c r="AU109" s="89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1"/>
    </row>
    <row r="110" spans="1:57" ht="15" customHeight="1">
      <c r="A110" s="633"/>
      <c r="B110" s="324" t="s">
        <v>40</v>
      </c>
      <c r="C110" s="1" t="s">
        <v>14</v>
      </c>
      <c r="D110" s="66" t="s">
        <v>79</v>
      </c>
      <c r="E110" s="516"/>
      <c r="F110" s="516"/>
      <c r="G110" s="516"/>
      <c r="H110" s="516"/>
      <c r="I110" s="516"/>
      <c r="J110" s="516"/>
      <c r="K110" s="516"/>
      <c r="L110" s="516"/>
      <c r="M110" s="516"/>
      <c r="N110" s="516"/>
      <c r="O110" s="516"/>
      <c r="P110" s="516"/>
      <c r="Q110" s="516"/>
      <c r="R110" s="90"/>
      <c r="S110" s="90"/>
      <c r="T110" s="90"/>
      <c r="U110" s="8"/>
      <c r="V110" s="304"/>
      <c r="W110" s="304"/>
      <c r="X110" s="516"/>
      <c r="Y110" s="516"/>
      <c r="Z110" s="516"/>
      <c r="AA110" s="516"/>
      <c r="AB110" s="516"/>
      <c r="AC110" s="516"/>
      <c r="AD110" s="516"/>
      <c r="AE110" s="516"/>
      <c r="AF110" s="516"/>
      <c r="AG110" s="516"/>
      <c r="AH110" s="516"/>
      <c r="AI110" s="516"/>
      <c r="AJ110" s="516"/>
      <c r="AK110" s="516"/>
      <c r="AL110" s="516"/>
      <c r="AM110" s="516"/>
      <c r="AN110" s="516"/>
      <c r="AO110" s="516"/>
      <c r="AP110" s="447"/>
      <c r="AQ110" s="90"/>
      <c r="AR110" s="55"/>
      <c r="AS110" s="90"/>
      <c r="AT110" s="90"/>
      <c r="AU110" s="89"/>
      <c r="AV110" s="304"/>
      <c r="AW110" s="304"/>
      <c r="AX110" s="304"/>
      <c r="AY110" s="304"/>
      <c r="AZ110" s="304"/>
      <c r="BA110" s="304"/>
      <c r="BB110" s="304"/>
      <c r="BC110" s="304"/>
      <c r="BD110" s="304"/>
      <c r="BE110" s="301"/>
    </row>
    <row r="111" spans="1:57" ht="15" customHeight="1">
      <c r="A111" s="633"/>
      <c r="B111" s="507"/>
      <c r="C111" s="512"/>
      <c r="D111" s="66"/>
      <c r="E111" s="516"/>
      <c r="F111" s="516"/>
      <c r="G111" s="516"/>
      <c r="H111" s="516"/>
      <c r="I111" s="516"/>
      <c r="J111" s="516"/>
      <c r="K111" s="516"/>
      <c r="L111" s="516"/>
      <c r="M111" s="516"/>
      <c r="N111" s="516"/>
      <c r="O111" s="516"/>
      <c r="P111" s="516"/>
      <c r="Q111" s="516"/>
      <c r="R111" s="90"/>
      <c r="S111" s="90"/>
      <c r="T111" s="90"/>
      <c r="U111" s="8"/>
      <c r="V111" s="304"/>
      <c r="W111" s="304"/>
      <c r="X111" s="516"/>
      <c r="Y111" s="516"/>
      <c r="Z111" s="516"/>
      <c r="AA111" s="516"/>
      <c r="AB111" s="516"/>
      <c r="AC111" s="516"/>
      <c r="AD111" s="516"/>
      <c r="AE111" s="516"/>
      <c r="AF111" s="516"/>
      <c r="AG111" s="516"/>
      <c r="AH111" s="516"/>
      <c r="AI111" s="516"/>
      <c r="AJ111" s="516"/>
      <c r="AK111" s="516"/>
      <c r="AL111" s="516"/>
      <c r="AM111" s="516"/>
      <c r="AN111" s="516"/>
      <c r="AO111" s="516"/>
      <c r="AP111" s="447"/>
      <c r="AQ111" s="90"/>
      <c r="AR111" s="55"/>
      <c r="AS111" s="90"/>
      <c r="AT111" s="90"/>
      <c r="AU111" s="89"/>
      <c r="AV111" s="304"/>
      <c r="AW111" s="304"/>
      <c r="AX111" s="304"/>
      <c r="AY111" s="304"/>
      <c r="AZ111" s="304"/>
      <c r="BA111" s="304"/>
      <c r="BB111" s="304"/>
      <c r="BC111" s="304"/>
      <c r="BD111" s="304"/>
      <c r="BE111" s="301"/>
    </row>
    <row r="112" spans="1:57" ht="15" customHeight="1">
      <c r="A112" s="633"/>
      <c r="B112" s="653" t="s">
        <v>215</v>
      </c>
      <c r="C112" s="655" t="s">
        <v>226</v>
      </c>
      <c r="D112" s="548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0"/>
      <c r="S112" s="90"/>
      <c r="T112" s="90"/>
      <c r="U112" s="8"/>
      <c r="V112" s="304"/>
      <c r="W112" s="304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447"/>
      <c r="AQ112" s="90"/>
      <c r="AR112" s="55"/>
      <c r="AS112" s="90"/>
      <c r="AT112" s="90"/>
      <c r="AU112" s="89"/>
      <c r="AV112" s="304"/>
      <c r="AW112" s="304"/>
      <c r="AX112" s="304"/>
      <c r="AY112" s="304"/>
      <c r="AZ112" s="304"/>
      <c r="BA112" s="304"/>
      <c r="BB112" s="304"/>
      <c r="BC112" s="304"/>
      <c r="BD112" s="304"/>
      <c r="BE112" s="301"/>
    </row>
    <row r="113" spans="1:57" ht="15" customHeight="1">
      <c r="A113" s="633"/>
      <c r="B113" s="654"/>
      <c r="C113" s="656"/>
      <c r="D113" s="549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0"/>
      <c r="S113" s="90"/>
      <c r="T113" s="90"/>
      <c r="U113" s="8"/>
      <c r="V113" s="304"/>
      <c r="W113" s="304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447"/>
      <c r="AQ113" s="90"/>
      <c r="AR113" s="55"/>
      <c r="AS113" s="90"/>
      <c r="AT113" s="90"/>
      <c r="AU113" s="89"/>
      <c r="AV113" s="304"/>
      <c r="AW113" s="304"/>
      <c r="AX113" s="304"/>
      <c r="AY113" s="304"/>
      <c r="AZ113" s="304"/>
      <c r="BA113" s="304"/>
      <c r="BB113" s="304"/>
      <c r="BC113" s="304"/>
      <c r="BD113" s="304"/>
      <c r="BE113" s="301"/>
    </row>
    <row r="114" spans="1:57" ht="15" customHeight="1">
      <c r="A114" s="633"/>
      <c r="B114" s="538" t="s">
        <v>228</v>
      </c>
      <c r="C114" s="540" t="s">
        <v>227</v>
      </c>
      <c r="D114" s="66" t="s">
        <v>79</v>
      </c>
      <c r="E114" s="516"/>
      <c r="F114" s="516"/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  <c r="Q114" s="516"/>
      <c r="R114" s="90"/>
      <c r="S114" s="90"/>
      <c r="T114" s="90"/>
      <c r="U114" s="8"/>
      <c r="V114" s="304"/>
      <c r="W114" s="304"/>
      <c r="X114" s="516"/>
      <c r="Y114" s="516"/>
      <c r="Z114" s="516"/>
      <c r="AA114" s="516"/>
      <c r="AB114" s="516">
        <v>1</v>
      </c>
      <c r="AC114" s="516">
        <v>1</v>
      </c>
      <c r="AD114" s="516"/>
      <c r="AE114" s="516"/>
      <c r="AF114" s="516"/>
      <c r="AG114" s="516"/>
      <c r="AH114" s="516"/>
      <c r="AI114" s="516"/>
      <c r="AJ114" s="516"/>
      <c r="AK114" s="516"/>
      <c r="AL114" s="516"/>
      <c r="AM114" s="516"/>
      <c r="AN114" s="516"/>
      <c r="AO114" s="516"/>
      <c r="AP114" s="447"/>
      <c r="AQ114" s="90"/>
      <c r="AR114" s="55"/>
      <c r="AS114" s="90"/>
      <c r="AT114" s="90"/>
      <c r="AU114" s="89"/>
      <c r="AV114" s="304"/>
      <c r="AW114" s="304"/>
      <c r="AX114" s="304"/>
      <c r="AY114" s="304"/>
      <c r="AZ114" s="304"/>
      <c r="BA114" s="304"/>
      <c r="BB114" s="304"/>
      <c r="BC114" s="304"/>
      <c r="BD114" s="304"/>
      <c r="BE114" s="301"/>
    </row>
    <row r="115" spans="1:57" ht="15" customHeight="1">
      <c r="A115" s="633"/>
      <c r="B115" s="539"/>
      <c r="C115" s="541"/>
      <c r="D115" s="66" t="s">
        <v>78</v>
      </c>
      <c r="E115" s="516"/>
      <c r="F115" s="516"/>
      <c r="G115" s="516"/>
      <c r="H115" s="516"/>
      <c r="I115" s="516"/>
      <c r="J115" s="516"/>
      <c r="K115" s="516"/>
      <c r="L115" s="516"/>
      <c r="M115" s="516"/>
      <c r="N115" s="516"/>
      <c r="O115" s="516"/>
      <c r="P115" s="516"/>
      <c r="Q115" s="516"/>
      <c r="R115" s="90"/>
      <c r="S115" s="90"/>
      <c r="T115" s="90"/>
      <c r="U115" s="8"/>
      <c r="V115" s="304"/>
      <c r="W115" s="304"/>
      <c r="X115" s="516"/>
      <c r="Y115" s="516"/>
      <c r="Z115" s="516"/>
      <c r="AA115" s="516"/>
      <c r="AB115" s="516"/>
      <c r="AC115" s="516"/>
      <c r="AD115" s="516"/>
      <c r="AE115" s="516"/>
      <c r="AF115" s="516"/>
      <c r="AG115" s="516"/>
      <c r="AH115" s="516"/>
      <c r="AI115" s="516"/>
      <c r="AJ115" s="516"/>
      <c r="AK115" s="516"/>
      <c r="AL115" s="516"/>
      <c r="AM115" s="516"/>
      <c r="AN115" s="516"/>
      <c r="AO115" s="516"/>
      <c r="AP115" s="447"/>
      <c r="AQ115" s="90"/>
      <c r="AR115" s="55"/>
      <c r="AS115" s="90"/>
      <c r="AT115" s="90"/>
      <c r="AU115" s="89"/>
      <c r="AV115" s="304"/>
      <c r="AW115" s="304"/>
      <c r="AX115" s="304"/>
      <c r="AY115" s="304"/>
      <c r="AZ115" s="304"/>
      <c r="BA115" s="304"/>
      <c r="BB115" s="304"/>
      <c r="BC115" s="304"/>
      <c r="BD115" s="304"/>
      <c r="BE115" s="301">
        <v>2</v>
      </c>
    </row>
    <row r="116" spans="1:57" ht="15" customHeight="1">
      <c r="A116" s="633"/>
      <c r="B116" s="324" t="s">
        <v>220</v>
      </c>
      <c r="C116" s="247" t="s">
        <v>21</v>
      </c>
      <c r="D116" s="66" t="s">
        <v>79</v>
      </c>
      <c r="E116" s="516"/>
      <c r="F116" s="516"/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  <c r="Q116" s="516"/>
      <c r="R116" s="90"/>
      <c r="S116" s="90"/>
      <c r="T116" s="90"/>
      <c r="U116" s="8"/>
      <c r="V116" s="304"/>
      <c r="W116" s="304"/>
      <c r="X116" s="516"/>
      <c r="Y116" s="516"/>
      <c r="Z116" s="516"/>
      <c r="AA116" s="516"/>
      <c r="AB116" s="516"/>
      <c r="AC116" s="516"/>
      <c r="AD116" s="516"/>
      <c r="AE116" s="516"/>
      <c r="AF116" s="516"/>
      <c r="AG116" s="516"/>
      <c r="AH116" s="516"/>
      <c r="AI116" s="516"/>
      <c r="AJ116" s="516"/>
      <c r="AK116" s="516"/>
      <c r="AL116" s="516"/>
      <c r="AM116" s="516"/>
      <c r="AN116" s="516"/>
      <c r="AO116" s="516"/>
      <c r="AP116" s="447"/>
      <c r="AQ116" s="90"/>
      <c r="AR116" s="55"/>
      <c r="AS116" s="90"/>
      <c r="AT116" s="90"/>
      <c r="AU116" s="89"/>
      <c r="AV116" s="304"/>
      <c r="AW116" s="304"/>
      <c r="AX116" s="304"/>
      <c r="AY116" s="304"/>
      <c r="AZ116" s="304"/>
      <c r="BA116" s="304"/>
      <c r="BB116" s="304"/>
      <c r="BC116" s="304"/>
      <c r="BD116" s="304"/>
      <c r="BE116" s="301"/>
    </row>
    <row r="117" spans="1:57" ht="15" customHeight="1">
      <c r="A117" s="633"/>
      <c r="B117" s="324" t="s">
        <v>219</v>
      </c>
      <c r="C117" s="1" t="s">
        <v>14</v>
      </c>
      <c r="D117" s="66" t="s">
        <v>79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90"/>
      <c r="S117" s="90"/>
      <c r="T117" s="90"/>
      <c r="U117" s="8"/>
      <c r="V117" s="75"/>
      <c r="W117" s="75"/>
      <c r="X117" s="52"/>
      <c r="Y117" s="52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2"/>
      <c r="AP117" s="447"/>
      <c r="AQ117" s="90"/>
      <c r="AR117" s="55"/>
      <c r="AS117" s="90"/>
      <c r="AT117" s="90"/>
      <c r="AU117" s="89"/>
      <c r="AV117" s="75"/>
      <c r="AW117" s="75"/>
      <c r="AX117" s="75"/>
      <c r="AY117" s="75"/>
      <c r="AZ117" s="75"/>
      <c r="BA117" s="75"/>
      <c r="BB117" s="75"/>
      <c r="BC117" s="75"/>
      <c r="BD117" s="75"/>
      <c r="BE117" s="301">
        <f>SUM(E117:BD117)</f>
        <v>0</v>
      </c>
    </row>
    <row r="118" spans="1:57" s="80" customFormat="1" ht="15" customHeight="1">
      <c r="A118" s="88" t="s">
        <v>77</v>
      </c>
      <c r="B118" s="259"/>
      <c r="C118" s="87"/>
      <c r="D118" s="86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>
        <f>SUM(P61:P107)</f>
        <v>40</v>
      </c>
      <c r="Q118" s="81">
        <f>SUM(Q61:Q107)</f>
        <v>40</v>
      </c>
      <c r="R118" s="81">
        <f aca="true" t="shared" si="2" ref="R118:AE118">SUM(R61:R107)</f>
        <v>36</v>
      </c>
      <c r="S118" s="81">
        <f t="shared" si="2"/>
        <v>36</v>
      </c>
      <c r="T118" s="81">
        <f t="shared" si="2"/>
        <v>36</v>
      </c>
      <c r="U118" s="81">
        <f t="shared" si="2"/>
        <v>0</v>
      </c>
      <c r="V118" s="81">
        <f t="shared" si="2"/>
        <v>0</v>
      </c>
      <c r="W118" s="81">
        <f t="shared" si="2"/>
        <v>0</v>
      </c>
      <c r="X118" s="81">
        <f t="shared" si="2"/>
        <v>0</v>
      </c>
      <c r="Y118" s="81">
        <f t="shared" si="2"/>
        <v>0</v>
      </c>
      <c r="Z118" s="81">
        <f t="shared" si="2"/>
        <v>0</v>
      </c>
      <c r="AA118" s="81">
        <f t="shared" si="2"/>
        <v>0</v>
      </c>
      <c r="AB118" s="81">
        <f>SUM(AB61:AB117)</f>
        <v>40</v>
      </c>
      <c r="AC118" s="81">
        <f>SUM(AC61:AC117)</f>
        <v>40</v>
      </c>
      <c r="AD118" s="81">
        <f t="shared" si="2"/>
        <v>0</v>
      </c>
      <c r="AE118" s="81">
        <f t="shared" si="2"/>
        <v>0</v>
      </c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450"/>
      <c r="AQ118" s="85"/>
      <c r="AR118" s="41"/>
      <c r="AS118" s="85"/>
      <c r="AT118" s="85"/>
      <c r="AU118" s="41"/>
      <c r="AV118" s="42"/>
      <c r="AW118" s="42"/>
      <c r="AX118" s="42"/>
      <c r="AY118" s="42"/>
      <c r="AZ118" s="42"/>
      <c r="BA118" s="42"/>
      <c r="BB118" s="42"/>
      <c r="BC118" s="42"/>
      <c r="BD118" s="42"/>
      <c r="BE118" s="84">
        <v>268</v>
      </c>
    </row>
    <row r="119" spans="1:57" s="80" customFormat="1" ht="15" customHeight="1">
      <c r="A119" s="509" t="s">
        <v>76</v>
      </c>
      <c r="B119" s="509"/>
      <c r="C119" s="509"/>
      <c r="D119" s="509"/>
      <c r="E119" s="83"/>
      <c r="F119" s="83"/>
      <c r="G119" s="83"/>
      <c r="H119" s="83"/>
      <c r="I119" s="81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2"/>
      <c r="AV119" s="81"/>
      <c r="AW119" s="81"/>
      <c r="AX119" s="81"/>
      <c r="AY119" s="81"/>
      <c r="AZ119" s="81"/>
      <c r="BA119" s="81"/>
      <c r="BB119" s="81"/>
      <c r="BC119" s="81"/>
      <c r="BD119" s="81"/>
      <c r="BE119" s="490"/>
    </row>
    <row r="120" spans="1:57" s="80" customFormat="1" ht="15" customHeight="1">
      <c r="A120" s="508" t="s">
        <v>75</v>
      </c>
      <c r="B120" s="508"/>
      <c r="C120" s="508"/>
      <c r="D120" s="508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2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</row>
    <row r="121" spans="23:56" ht="12.75">
      <c r="W121" s="322"/>
      <c r="X121" s="79"/>
      <c r="Y121" s="79"/>
      <c r="Z121" s="79"/>
      <c r="AT121" s="366"/>
      <c r="AU121" s="366"/>
      <c r="AV121" s="33"/>
      <c r="AW121" s="33"/>
      <c r="AX121" s="33"/>
      <c r="AY121" s="33"/>
      <c r="AZ121" s="33"/>
      <c r="BA121" s="33"/>
      <c r="BB121" s="33"/>
      <c r="BC121" s="33"/>
      <c r="BD121" s="33"/>
    </row>
    <row r="122" spans="22:47" ht="12" customHeight="1">
      <c r="V122" s="120"/>
      <c r="W122" s="323"/>
      <c r="X122" s="121"/>
      <c r="Y122" s="121"/>
      <c r="Z122" s="121"/>
      <c r="AA122" s="7"/>
      <c r="AT122" s="367"/>
      <c r="AU122" s="367"/>
    </row>
    <row r="123" spans="24:47" ht="12.75" hidden="1">
      <c r="X123" s="78"/>
      <c r="Y123" s="78"/>
      <c r="AT123" s="78"/>
      <c r="AU123" s="78"/>
    </row>
    <row r="124" spans="1:57" ht="92.25" customHeight="1">
      <c r="A124" s="579" t="s">
        <v>103</v>
      </c>
      <c r="B124" s="593" t="s">
        <v>0</v>
      </c>
      <c r="C124" s="579" t="s">
        <v>102</v>
      </c>
      <c r="D124" s="579" t="s">
        <v>101</v>
      </c>
      <c r="E124" s="604" t="s">
        <v>100</v>
      </c>
      <c r="F124" s="605"/>
      <c r="G124" s="605"/>
      <c r="H124" s="606"/>
      <c r="I124" s="77" t="s">
        <v>99</v>
      </c>
      <c r="J124" s="604" t="s">
        <v>98</v>
      </c>
      <c r="K124" s="605"/>
      <c r="L124" s="606"/>
      <c r="M124" s="76" t="s">
        <v>97</v>
      </c>
      <c r="N124" s="604" t="s">
        <v>96</v>
      </c>
      <c r="O124" s="605"/>
      <c r="P124" s="605"/>
      <c r="Q124" s="606"/>
      <c r="R124" s="604" t="s">
        <v>95</v>
      </c>
      <c r="S124" s="605"/>
      <c r="T124" s="605"/>
      <c r="U124" s="606"/>
      <c r="V124" s="76" t="s">
        <v>94</v>
      </c>
      <c r="W124" s="604" t="s">
        <v>93</v>
      </c>
      <c r="X124" s="605"/>
      <c r="Y124" s="605"/>
      <c r="Z124" s="606"/>
      <c r="AA124" s="604" t="s">
        <v>92</v>
      </c>
      <c r="AB124" s="605"/>
      <c r="AC124" s="605"/>
      <c r="AD124" s="606"/>
      <c r="AE124" s="604" t="s">
        <v>91</v>
      </c>
      <c r="AF124" s="605"/>
      <c r="AG124" s="605"/>
      <c r="AH124" s="606"/>
      <c r="AI124" s="76" t="s">
        <v>90</v>
      </c>
      <c r="AJ124" s="604" t="s">
        <v>89</v>
      </c>
      <c r="AK124" s="605"/>
      <c r="AL124" s="606"/>
      <c r="AM124" s="76" t="s">
        <v>88</v>
      </c>
      <c r="AN124" s="604" t="s">
        <v>87</v>
      </c>
      <c r="AO124" s="605"/>
      <c r="AP124" s="605"/>
      <c r="AQ124" s="606"/>
      <c r="AR124" s="604" t="s">
        <v>86</v>
      </c>
      <c r="AS124" s="605"/>
      <c r="AT124" s="613"/>
      <c r="AU124" s="614"/>
      <c r="AV124" s="76" t="s">
        <v>85</v>
      </c>
      <c r="AW124" s="604" t="s">
        <v>84</v>
      </c>
      <c r="AX124" s="605"/>
      <c r="AY124" s="606"/>
      <c r="AZ124" s="76" t="s">
        <v>83</v>
      </c>
      <c r="BA124" s="604" t="s">
        <v>82</v>
      </c>
      <c r="BB124" s="605"/>
      <c r="BC124" s="605"/>
      <c r="BD124" s="606"/>
      <c r="BE124" s="607" t="s">
        <v>81</v>
      </c>
    </row>
    <row r="125" spans="1:57" ht="12.75">
      <c r="A125" s="579"/>
      <c r="B125" s="593"/>
      <c r="C125" s="579"/>
      <c r="D125" s="579"/>
      <c r="E125" s="610"/>
      <c r="F125" s="610"/>
      <c r="G125" s="610"/>
      <c r="H125" s="610"/>
      <c r="I125" s="610"/>
      <c r="J125" s="610"/>
      <c r="K125" s="610"/>
      <c r="L125" s="610"/>
      <c r="M125" s="610"/>
      <c r="N125" s="610"/>
      <c r="O125" s="610"/>
      <c r="P125" s="610"/>
      <c r="Q125" s="610"/>
      <c r="R125" s="610"/>
      <c r="S125" s="610"/>
      <c r="T125" s="610"/>
      <c r="U125" s="610"/>
      <c r="V125" s="610"/>
      <c r="W125" s="610"/>
      <c r="X125" s="610"/>
      <c r="Y125" s="610"/>
      <c r="Z125" s="610"/>
      <c r="AA125" s="610"/>
      <c r="AB125" s="610"/>
      <c r="AC125" s="610"/>
      <c r="AD125" s="610"/>
      <c r="AE125" s="610"/>
      <c r="AF125" s="610"/>
      <c r="AG125" s="610"/>
      <c r="AH125" s="610"/>
      <c r="AI125" s="610"/>
      <c r="AJ125" s="610"/>
      <c r="AK125" s="610"/>
      <c r="AL125" s="610"/>
      <c r="AM125" s="610"/>
      <c r="AN125" s="610"/>
      <c r="AO125" s="610"/>
      <c r="AP125" s="610"/>
      <c r="AQ125" s="610"/>
      <c r="AR125" s="610"/>
      <c r="AS125" s="610"/>
      <c r="AT125" s="610"/>
      <c r="AU125" s="610"/>
      <c r="AV125" s="610"/>
      <c r="AW125" s="610"/>
      <c r="AX125" s="610"/>
      <c r="AY125" s="610"/>
      <c r="AZ125" s="610"/>
      <c r="BA125" s="610"/>
      <c r="BB125" s="610"/>
      <c r="BC125" s="610"/>
      <c r="BD125" s="610"/>
      <c r="BE125" s="608"/>
    </row>
    <row r="126" spans="1:57" ht="12.75">
      <c r="A126" s="579"/>
      <c r="B126" s="593"/>
      <c r="C126" s="579"/>
      <c r="D126" s="579"/>
      <c r="E126" s="8">
        <v>36</v>
      </c>
      <c r="F126" s="8">
        <v>37</v>
      </c>
      <c r="G126" s="8">
        <v>38</v>
      </c>
      <c r="H126" s="8">
        <v>39</v>
      </c>
      <c r="I126" s="8">
        <v>40</v>
      </c>
      <c r="J126" s="8">
        <v>41</v>
      </c>
      <c r="K126" s="8">
        <v>42</v>
      </c>
      <c r="L126" s="8">
        <v>43</v>
      </c>
      <c r="M126" s="8">
        <v>44</v>
      </c>
      <c r="N126" s="8">
        <v>45</v>
      </c>
      <c r="O126" s="8">
        <v>46</v>
      </c>
      <c r="P126" s="8">
        <v>47</v>
      </c>
      <c r="Q126" s="8">
        <v>48</v>
      </c>
      <c r="R126" s="8">
        <v>49</v>
      </c>
      <c r="S126" s="8">
        <v>50</v>
      </c>
      <c r="T126" s="8">
        <v>51</v>
      </c>
      <c r="U126" s="8">
        <v>52</v>
      </c>
      <c r="V126" s="56">
        <v>1</v>
      </c>
      <c r="W126" s="29">
        <v>2</v>
      </c>
      <c r="X126" s="31">
        <v>3</v>
      </c>
      <c r="Y126" s="8">
        <v>4</v>
      </c>
      <c r="Z126" s="8">
        <v>5</v>
      </c>
      <c r="AA126" s="8">
        <v>6</v>
      </c>
      <c r="AB126" s="8">
        <v>7</v>
      </c>
      <c r="AC126" s="8">
        <v>8</v>
      </c>
      <c r="AD126" s="8">
        <v>9</v>
      </c>
      <c r="AE126" s="8">
        <v>10</v>
      </c>
      <c r="AF126" s="8">
        <v>11</v>
      </c>
      <c r="AG126" s="8">
        <v>12</v>
      </c>
      <c r="AH126" s="8">
        <v>13</v>
      </c>
      <c r="AI126" s="8">
        <v>14</v>
      </c>
      <c r="AJ126" s="8">
        <v>15</v>
      </c>
      <c r="AK126" s="8">
        <v>16</v>
      </c>
      <c r="AL126" s="8">
        <v>17</v>
      </c>
      <c r="AM126" s="8">
        <v>18</v>
      </c>
      <c r="AN126" s="8">
        <v>19</v>
      </c>
      <c r="AO126" s="8">
        <v>20</v>
      </c>
      <c r="AP126" s="8">
        <v>21</v>
      </c>
      <c r="AQ126" s="8">
        <v>22</v>
      </c>
      <c r="AR126" s="8">
        <v>23</v>
      </c>
      <c r="AS126" s="8">
        <v>24</v>
      </c>
      <c r="AT126" s="8">
        <v>25</v>
      </c>
      <c r="AU126" s="8">
        <v>26</v>
      </c>
      <c r="AV126" s="8">
        <v>27</v>
      </c>
      <c r="AW126" s="8">
        <v>28</v>
      </c>
      <c r="AX126" s="8">
        <v>29</v>
      </c>
      <c r="AY126" s="8">
        <v>30</v>
      </c>
      <c r="AZ126" s="8">
        <v>31</v>
      </c>
      <c r="BA126" s="8">
        <v>32</v>
      </c>
      <c r="BB126" s="8">
        <v>33</v>
      </c>
      <c r="BC126" s="8">
        <v>34</v>
      </c>
      <c r="BD126" s="8">
        <v>35</v>
      </c>
      <c r="BE126" s="608"/>
    </row>
    <row r="127" spans="1:57" ht="12.75">
      <c r="A127" s="579"/>
      <c r="B127" s="593"/>
      <c r="C127" s="579"/>
      <c r="D127" s="579"/>
      <c r="E127" s="610"/>
      <c r="F127" s="610"/>
      <c r="G127" s="610"/>
      <c r="H127" s="610"/>
      <c r="I127" s="610"/>
      <c r="J127" s="610"/>
      <c r="K127" s="610"/>
      <c r="L127" s="610"/>
      <c r="M127" s="610"/>
      <c r="N127" s="610"/>
      <c r="O127" s="610"/>
      <c r="P127" s="610"/>
      <c r="Q127" s="610"/>
      <c r="R127" s="610"/>
      <c r="S127" s="610"/>
      <c r="T127" s="610"/>
      <c r="U127" s="610"/>
      <c r="V127" s="610"/>
      <c r="W127" s="610"/>
      <c r="X127" s="610"/>
      <c r="Y127" s="610"/>
      <c r="Z127" s="610"/>
      <c r="AA127" s="610"/>
      <c r="AB127" s="610"/>
      <c r="AC127" s="610"/>
      <c r="AD127" s="610"/>
      <c r="AE127" s="610"/>
      <c r="AF127" s="610"/>
      <c r="AG127" s="610"/>
      <c r="AH127" s="610"/>
      <c r="AI127" s="610"/>
      <c r="AJ127" s="610"/>
      <c r="AK127" s="610"/>
      <c r="AL127" s="610"/>
      <c r="AM127" s="610"/>
      <c r="AN127" s="610"/>
      <c r="AO127" s="610"/>
      <c r="AP127" s="610"/>
      <c r="AQ127" s="610"/>
      <c r="AR127" s="610"/>
      <c r="AS127" s="610"/>
      <c r="AT127" s="610"/>
      <c r="AU127" s="610"/>
      <c r="AV127" s="610"/>
      <c r="AW127" s="610"/>
      <c r="AX127" s="610"/>
      <c r="AY127" s="610"/>
      <c r="AZ127" s="610"/>
      <c r="BA127" s="610"/>
      <c r="BB127" s="610"/>
      <c r="BC127" s="610"/>
      <c r="BD127" s="610"/>
      <c r="BE127" s="608"/>
    </row>
    <row r="128" spans="1:57" ht="12.75">
      <c r="A128" s="579"/>
      <c r="B128" s="593"/>
      <c r="C128" s="579"/>
      <c r="D128" s="579"/>
      <c r="E128" s="8">
        <v>1</v>
      </c>
      <c r="F128" s="8">
        <v>2</v>
      </c>
      <c r="G128" s="8">
        <v>3</v>
      </c>
      <c r="H128" s="8">
        <v>4</v>
      </c>
      <c r="I128" s="8">
        <v>5</v>
      </c>
      <c r="J128" s="8">
        <v>6</v>
      </c>
      <c r="K128" s="8">
        <v>7</v>
      </c>
      <c r="L128" s="52">
        <v>8</v>
      </c>
      <c r="M128" s="52">
        <v>9</v>
      </c>
      <c r="N128" s="52">
        <v>10</v>
      </c>
      <c r="O128" s="52">
        <v>11</v>
      </c>
      <c r="P128" s="52">
        <v>12</v>
      </c>
      <c r="Q128" s="52">
        <v>13</v>
      </c>
      <c r="R128" s="52">
        <v>14</v>
      </c>
      <c r="S128" s="52">
        <v>15</v>
      </c>
      <c r="T128" s="52">
        <v>16</v>
      </c>
      <c r="U128" s="302">
        <v>17</v>
      </c>
      <c r="V128" s="75">
        <v>18</v>
      </c>
      <c r="W128" s="74">
        <v>19</v>
      </c>
      <c r="X128" s="52">
        <v>20</v>
      </c>
      <c r="Y128" s="52">
        <v>21</v>
      </c>
      <c r="Z128" s="52">
        <v>22</v>
      </c>
      <c r="AA128" s="8">
        <v>23</v>
      </c>
      <c r="AB128" s="8">
        <v>24</v>
      </c>
      <c r="AC128" s="52">
        <v>25</v>
      </c>
      <c r="AD128" s="8">
        <v>26</v>
      </c>
      <c r="AE128" s="8">
        <v>27</v>
      </c>
      <c r="AF128" s="8">
        <v>28</v>
      </c>
      <c r="AG128" s="516">
        <v>29</v>
      </c>
      <c r="AH128" s="516"/>
      <c r="AI128" s="516">
        <v>31</v>
      </c>
      <c r="AJ128" s="516">
        <v>32</v>
      </c>
      <c r="AK128" s="516">
        <v>33</v>
      </c>
      <c r="AL128" s="310">
        <v>33</v>
      </c>
      <c r="AM128" s="310">
        <v>34</v>
      </c>
      <c r="AN128" s="310">
        <v>35</v>
      </c>
      <c r="AO128" s="310">
        <v>36</v>
      </c>
      <c r="AP128" s="308">
        <v>38</v>
      </c>
      <c r="AQ128" s="308">
        <v>39</v>
      </c>
      <c r="AR128" s="308">
        <v>40</v>
      </c>
      <c r="AS128" s="308">
        <v>41</v>
      </c>
      <c r="AT128" s="73">
        <v>42</v>
      </c>
      <c r="AU128" s="73">
        <v>43</v>
      </c>
      <c r="AV128" s="52">
        <v>44</v>
      </c>
      <c r="AW128" s="8">
        <v>45</v>
      </c>
      <c r="AX128" s="8">
        <v>46</v>
      </c>
      <c r="AY128" s="8">
        <v>47</v>
      </c>
      <c r="AZ128" s="8">
        <v>48</v>
      </c>
      <c r="BA128" s="8">
        <v>49</v>
      </c>
      <c r="BB128" s="8">
        <v>50</v>
      </c>
      <c r="BC128" s="8">
        <v>51</v>
      </c>
      <c r="BD128" s="8">
        <v>52</v>
      </c>
      <c r="BE128" s="609"/>
    </row>
    <row r="129" spans="1:57" ht="12.75">
      <c r="A129" s="580" t="s">
        <v>263</v>
      </c>
      <c r="B129" s="583" t="s">
        <v>185</v>
      </c>
      <c r="C129" s="611" t="s">
        <v>183</v>
      </c>
      <c r="D129" s="72" t="s">
        <v>79</v>
      </c>
      <c r="E129" s="64"/>
      <c r="F129" s="64"/>
      <c r="G129" s="64"/>
      <c r="H129" s="64"/>
      <c r="I129" s="64"/>
      <c r="J129" s="64"/>
      <c r="K129" s="64"/>
      <c r="L129" s="64"/>
      <c r="M129" s="296"/>
      <c r="N129" s="296"/>
      <c r="O129" s="296"/>
      <c r="P129" s="64"/>
      <c r="Q129" s="64"/>
      <c r="R129" s="64"/>
      <c r="S129" s="64"/>
      <c r="T129" s="64"/>
      <c r="U129" s="64"/>
      <c r="V129" s="59"/>
      <c r="W129" s="53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311"/>
      <c r="AM129" s="311"/>
      <c r="AN129" s="311"/>
      <c r="AO129" s="311"/>
      <c r="AP129" s="50"/>
      <c r="AQ129" s="50"/>
      <c r="AR129" s="50"/>
      <c r="AS129" s="50"/>
      <c r="AT129" s="49"/>
      <c r="AU129" s="49"/>
      <c r="AV129" s="48"/>
      <c r="AW129" s="47"/>
      <c r="AX129" s="47"/>
      <c r="AY129" s="47"/>
      <c r="AZ129" s="47"/>
      <c r="BA129" s="47"/>
      <c r="BB129" s="47"/>
      <c r="BC129" s="47"/>
      <c r="BD129" s="47"/>
      <c r="BE129" s="48"/>
    </row>
    <row r="130" spans="1:57" ht="12.75">
      <c r="A130" s="581"/>
      <c r="B130" s="584"/>
      <c r="C130" s="612"/>
      <c r="D130" s="72" t="s">
        <v>78</v>
      </c>
      <c r="E130" s="64"/>
      <c r="F130" s="64"/>
      <c r="G130" s="64"/>
      <c r="H130" s="64"/>
      <c r="I130" s="64"/>
      <c r="J130" s="64"/>
      <c r="K130" s="64"/>
      <c r="L130" s="64"/>
      <c r="M130" s="296"/>
      <c r="N130" s="296"/>
      <c r="O130" s="296"/>
      <c r="P130" s="64"/>
      <c r="Q130" s="64"/>
      <c r="R130" s="64"/>
      <c r="S130" s="64"/>
      <c r="T130" s="64"/>
      <c r="U130" s="64"/>
      <c r="V130" s="59"/>
      <c r="W130" s="53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311"/>
      <c r="AM130" s="311"/>
      <c r="AN130" s="311"/>
      <c r="AO130" s="311"/>
      <c r="AP130" s="50"/>
      <c r="AQ130" s="50"/>
      <c r="AR130" s="50"/>
      <c r="AS130" s="50"/>
      <c r="AT130" s="49"/>
      <c r="AU130" s="49"/>
      <c r="AV130" s="48"/>
      <c r="AW130" s="47"/>
      <c r="AX130" s="47"/>
      <c r="AY130" s="47"/>
      <c r="AZ130" s="47"/>
      <c r="BA130" s="47"/>
      <c r="BB130" s="47"/>
      <c r="BC130" s="47"/>
      <c r="BD130" s="47"/>
      <c r="BE130" s="48"/>
    </row>
    <row r="131" spans="1:65" ht="12.75">
      <c r="A131" s="581"/>
      <c r="B131" s="594" t="s">
        <v>188</v>
      </c>
      <c r="C131" s="596" t="s">
        <v>1</v>
      </c>
      <c r="D131" s="298" t="s">
        <v>79</v>
      </c>
      <c r="E131" s="305"/>
      <c r="F131" s="305"/>
      <c r="G131" s="305"/>
      <c r="H131" s="305"/>
      <c r="I131" s="305"/>
      <c r="J131" s="305"/>
      <c r="K131" s="305">
        <v>2</v>
      </c>
      <c r="L131" s="305">
        <v>2</v>
      </c>
      <c r="M131" s="529"/>
      <c r="N131" s="529"/>
      <c r="O131" s="529"/>
      <c r="P131" s="305"/>
      <c r="Q131" s="305"/>
      <c r="R131" s="305"/>
      <c r="S131" s="305"/>
      <c r="T131" s="305"/>
      <c r="U131" s="305"/>
      <c r="V131" s="306"/>
      <c r="W131" s="62"/>
      <c r="X131" s="305"/>
      <c r="Y131" s="305">
        <v>2</v>
      </c>
      <c r="Z131" s="305">
        <v>2</v>
      </c>
      <c r="AA131" s="305"/>
      <c r="AB131" s="305"/>
      <c r="AC131" s="305"/>
      <c r="AD131" s="305"/>
      <c r="AE131" s="305"/>
      <c r="AF131" s="305"/>
      <c r="AG131" s="305"/>
      <c r="AH131" s="305"/>
      <c r="AI131" s="305"/>
      <c r="AJ131" s="305"/>
      <c r="AK131" s="305"/>
      <c r="AL131" s="315"/>
      <c r="AM131" s="315"/>
      <c r="AN131" s="315"/>
      <c r="AO131" s="315"/>
      <c r="AP131" s="316"/>
      <c r="AQ131" s="316"/>
      <c r="AR131" s="316"/>
      <c r="AS131" s="316"/>
      <c r="AT131" s="317"/>
      <c r="AU131" s="317"/>
      <c r="AV131" s="305"/>
      <c r="AW131" s="318"/>
      <c r="AX131" s="318"/>
      <c r="AY131" s="318"/>
      <c r="AZ131" s="318"/>
      <c r="BA131" s="318"/>
      <c r="BB131" s="318"/>
      <c r="BC131" s="318"/>
      <c r="BD131" s="318"/>
      <c r="BE131" s="301">
        <f>SUM(E131:BD131)</f>
        <v>8</v>
      </c>
      <c r="BF131" s="67"/>
      <c r="BG131" s="67"/>
      <c r="BH131" s="67"/>
      <c r="BI131" s="67"/>
      <c r="BJ131" s="67"/>
      <c r="BK131" s="67"/>
      <c r="BL131" s="67"/>
      <c r="BM131" s="67"/>
    </row>
    <row r="132" spans="1:65" ht="12.75">
      <c r="A132" s="581"/>
      <c r="B132" s="595"/>
      <c r="C132" s="597"/>
      <c r="D132" s="298" t="s">
        <v>78</v>
      </c>
      <c r="E132" s="68"/>
      <c r="F132" s="68"/>
      <c r="G132" s="68"/>
      <c r="H132" s="68"/>
      <c r="I132" s="68"/>
      <c r="J132" s="68"/>
      <c r="K132" s="68"/>
      <c r="L132" s="68"/>
      <c r="M132" s="293"/>
      <c r="N132" s="293"/>
      <c r="O132" s="293"/>
      <c r="P132" s="68"/>
      <c r="Q132" s="68"/>
      <c r="R132" s="68"/>
      <c r="S132" s="68"/>
      <c r="T132" s="68"/>
      <c r="U132" s="68"/>
      <c r="V132" s="71"/>
      <c r="W132" s="53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312"/>
      <c r="AM132" s="312"/>
      <c r="AN132" s="312"/>
      <c r="AO132" s="312"/>
      <c r="AP132" s="309"/>
      <c r="AQ132" s="309"/>
      <c r="AR132" s="309"/>
      <c r="AS132" s="309"/>
      <c r="AT132" s="69"/>
      <c r="AU132" s="69"/>
      <c r="AV132" s="68"/>
      <c r="AW132" s="57"/>
      <c r="AX132" s="57"/>
      <c r="AY132" s="57"/>
      <c r="AZ132" s="57"/>
      <c r="BA132" s="57"/>
      <c r="BB132" s="57"/>
      <c r="BC132" s="57"/>
      <c r="BD132" s="57"/>
      <c r="BE132" s="48"/>
      <c r="BF132" s="67"/>
      <c r="BG132" s="67"/>
      <c r="BH132" s="67"/>
      <c r="BI132" s="67"/>
      <c r="BJ132" s="67"/>
      <c r="BK132" s="67"/>
      <c r="BL132" s="67"/>
      <c r="BM132" s="67"/>
    </row>
    <row r="133" spans="1:65" ht="12.75">
      <c r="A133" s="581"/>
      <c r="B133" s="615" t="s">
        <v>189</v>
      </c>
      <c r="C133" s="589" t="s">
        <v>3</v>
      </c>
      <c r="D133" s="57" t="s">
        <v>79</v>
      </c>
      <c r="E133" s="305"/>
      <c r="F133" s="305"/>
      <c r="G133" s="305"/>
      <c r="H133" s="305"/>
      <c r="I133" s="305"/>
      <c r="J133" s="305"/>
      <c r="K133" s="305">
        <v>1</v>
      </c>
      <c r="L133" s="305">
        <v>1</v>
      </c>
      <c r="M133" s="529"/>
      <c r="N133" s="529"/>
      <c r="O133" s="529"/>
      <c r="P133" s="305"/>
      <c r="Q133" s="305"/>
      <c r="R133" s="305"/>
      <c r="S133" s="305"/>
      <c r="T133" s="305"/>
      <c r="U133" s="305"/>
      <c r="V133" s="306"/>
      <c r="W133" s="62"/>
      <c r="X133" s="305"/>
      <c r="Y133" s="305">
        <v>1</v>
      </c>
      <c r="Z133" s="305">
        <v>1</v>
      </c>
      <c r="AA133" s="305"/>
      <c r="AB133" s="305"/>
      <c r="AC133" s="305"/>
      <c r="AD133" s="305"/>
      <c r="AE133" s="305"/>
      <c r="AF133" s="305"/>
      <c r="AG133" s="305"/>
      <c r="AH133" s="68"/>
      <c r="AI133" s="68"/>
      <c r="AJ133" s="68"/>
      <c r="AK133" s="68"/>
      <c r="AL133" s="312"/>
      <c r="AM133" s="312"/>
      <c r="AN133" s="312"/>
      <c r="AO133" s="312"/>
      <c r="AP133" s="309"/>
      <c r="AQ133" s="309"/>
      <c r="AR133" s="309"/>
      <c r="AS133" s="309"/>
      <c r="AT133" s="69"/>
      <c r="AU133" s="69"/>
      <c r="AV133" s="68"/>
      <c r="AW133" s="57"/>
      <c r="AX133" s="57"/>
      <c r="AY133" s="57"/>
      <c r="AZ133" s="57"/>
      <c r="BA133" s="57"/>
      <c r="BB133" s="57"/>
      <c r="BC133" s="57"/>
      <c r="BD133" s="57"/>
      <c r="BE133" s="301">
        <f>SUM(E133:BD133)</f>
        <v>4</v>
      </c>
      <c r="BF133" s="67"/>
      <c r="BG133" s="67"/>
      <c r="BH133" s="67"/>
      <c r="BI133" s="67"/>
      <c r="BJ133" s="67"/>
      <c r="BK133" s="67"/>
      <c r="BL133" s="67"/>
      <c r="BM133" s="67"/>
    </row>
    <row r="134" spans="1:65" ht="12.75">
      <c r="A134" s="581"/>
      <c r="B134" s="616"/>
      <c r="C134" s="590"/>
      <c r="D134" s="57" t="s">
        <v>78</v>
      </c>
      <c r="E134" s="68"/>
      <c r="F134" s="68"/>
      <c r="G134" s="68"/>
      <c r="H134" s="68"/>
      <c r="I134" s="68"/>
      <c r="J134" s="68"/>
      <c r="K134" s="68"/>
      <c r="L134" s="68"/>
      <c r="M134" s="293"/>
      <c r="N134" s="293"/>
      <c r="O134" s="293"/>
      <c r="P134" s="68"/>
      <c r="Q134" s="68"/>
      <c r="R134" s="68"/>
      <c r="S134" s="68"/>
      <c r="T134" s="68"/>
      <c r="U134" s="68"/>
      <c r="V134" s="71"/>
      <c r="W134" s="53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312"/>
      <c r="AM134" s="312"/>
      <c r="AN134" s="312"/>
      <c r="AO134" s="312"/>
      <c r="AP134" s="309"/>
      <c r="AQ134" s="309"/>
      <c r="AR134" s="309"/>
      <c r="AS134" s="309"/>
      <c r="AT134" s="69"/>
      <c r="AU134" s="69"/>
      <c r="AV134" s="68"/>
      <c r="AW134" s="57"/>
      <c r="AX134" s="57"/>
      <c r="AY134" s="57"/>
      <c r="AZ134" s="57"/>
      <c r="BA134" s="57"/>
      <c r="BB134" s="57"/>
      <c r="BC134" s="57"/>
      <c r="BD134" s="57"/>
      <c r="BE134" s="301"/>
      <c r="BF134" s="67"/>
      <c r="BG134" s="67"/>
      <c r="BH134" s="67"/>
      <c r="BI134" s="67"/>
      <c r="BJ134" s="67"/>
      <c r="BK134" s="67"/>
      <c r="BL134" s="67"/>
      <c r="BM134" s="67"/>
    </row>
    <row r="135" spans="1:57" ht="12.75" customHeight="1">
      <c r="A135" s="581"/>
      <c r="B135" s="583" t="s">
        <v>6</v>
      </c>
      <c r="C135" s="617" t="s">
        <v>7</v>
      </c>
      <c r="D135" s="64" t="s">
        <v>79</v>
      </c>
      <c r="E135" s="64"/>
      <c r="F135" s="64"/>
      <c r="G135" s="64"/>
      <c r="H135" s="64"/>
      <c r="I135" s="64"/>
      <c r="J135" s="64"/>
      <c r="K135" s="64"/>
      <c r="L135" s="64"/>
      <c r="M135" s="296"/>
      <c r="N135" s="296"/>
      <c r="O135" s="296"/>
      <c r="P135" s="64"/>
      <c r="Q135" s="64"/>
      <c r="R135" s="64"/>
      <c r="S135" s="64"/>
      <c r="T135" s="64"/>
      <c r="U135" s="64"/>
      <c r="V135" s="59"/>
      <c r="W135" s="53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311"/>
      <c r="AM135" s="311"/>
      <c r="AN135" s="311"/>
      <c r="AO135" s="311"/>
      <c r="AP135" s="50"/>
      <c r="AQ135" s="50"/>
      <c r="AR135" s="50"/>
      <c r="AS135" s="50"/>
      <c r="AT135" s="49"/>
      <c r="AU135" s="49"/>
      <c r="AV135" s="48"/>
      <c r="AW135" s="47"/>
      <c r="AX135" s="47"/>
      <c r="AY135" s="47"/>
      <c r="AZ135" s="47"/>
      <c r="BA135" s="47"/>
      <c r="BB135" s="47"/>
      <c r="BC135" s="47"/>
      <c r="BD135" s="47"/>
      <c r="BE135" s="301"/>
    </row>
    <row r="136" spans="1:57" ht="12.75">
      <c r="A136" s="581"/>
      <c r="B136" s="584"/>
      <c r="C136" s="618"/>
      <c r="D136" s="64" t="s">
        <v>78</v>
      </c>
      <c r="E136" s="64"/>
      <c r="F136" s="64"/>
      <c r="G136" s="64"/>
      <c r="H136" s="64"/>
      <c r="I136" s="64"/>
      <c r="J136" s="64"/>
      <c r="K136" s="64"/>
      <c r="L136" s="64"/>
      <c r="M136" s="296"/>
      <c r="N136" s="296"/>
      <c r="O136" s="296"/>
      <c r="P136" s="64"/>
      <c r="Q136" s="64"/>
      <c r="R136" s="64"/>
      <c r="S136" s="64"/>
      <c r="T136" s="64"/>
      <c r="U136" s="64"/>
      <c r="V136" s="59"/>
      <c r="W136" s="53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311"/>
      <c r="AM136" s="311"/>
      <c r="AN136" s="311"/>
      <c r="AO136" s="311"/>
      <c r="AP136" s="50"/>
      <c r="AQ136" s="50"/>
      <c r="AR136" s="50"/>
      <c r="AS136" s="50"/>
      <c r="AT136" s="49"/>
      <c r="AU136" s="49"/>
      <c r="AV136" s="48"/>
      <c r="AW136" s="47"/>
      <c r="AX136" s="47"/>
      <c r="AY136" s="47"/>
      <c r="AZ136" s="47"/>
      <c r="BA136" s="47"/>
      <c r="BB136" s="47"/>
      <c r="BC136" s="47"/>
      <c r="BD136" s="47"/>
      <c r="BE136" s="301"/>
    </row>
    <row r="137" spans="1:57" ht="12.75">
      <c r="A137" s="581"/>
      <c r="B137" s="550" t="s">
        <v>68</v>
      </c>
      <c r="C137" s="585" t="s">
        <v>180</v>
      </c>
      <c r="D137" s="57" t="s">
        <v>79</v>
      </c>
      <c r="E137" s="301"/>
      <c r="F137" s="301"/>
      <c r="G137" s="301"/>
      <c r="H137" s="301"/>
      <c r="I137" s="301"/>
      <c r="J137" s="301"/>
      <c r="K137" s="301"/>
      <c r="L137" s="301"/>
      <c r="M137" s="291"/>
      <c r="N137" s="291"/>
      <c r="O137" s="291"/>
      <c r="P137" s="301"/>
      <c r="Q137" s="301"/>
      <c r="R137" s="301"/>
      <c r="S137" s="301"/>
      <c r="T137" s="301"/>
      <c r="U137" s="301"/>
      <c r="V137" s="54"/>
      <c r="W137" s="62"/>
      <c r="X137" s="301"/>
      <c r="Y137" s="301"/>
      <c r="Z137" s="301"/>
      <c r="AA137" s="301"/>
      <c r="AB137" s="301"/>
      <c r="AC137" s="301"/>
      <c r="AD137" s="301"/>
      <c r="AE137" s="301"/>
      <c r="AF137" s="301"/>
      <c r="AG137" s="48"/>
      <c r="AH137" s="48"/>
      <c r="AI137" s="48"/>
      <c r="AJ137" s="48"/>
      <c r="AK137" s="48"/>
      <c r="AL137" s="311"/>
      <c r="AM137" s="311"/>
      <c r="AN137" s="311"/>
      <c r="AO137" s="311"/>
      <c r="AP137" s="50"/>
      <c r="AQ137" s="50"/>
      <c r="AR137" s="50"/>
      <c r="AS137" s="50"/>
      <c r="AT137" s="49"/>
      <c r="AU137" s="49"/>
      <c r="AV137" s="48"/>
      <c r="AW137" s="47"/>
      <c r="AX137" s="47"/>
      <c r="AY137" s="47"/>
      <c r="AZ137" s="47"/>
      <c r="BA137" s="47"/>
      <c r="BB137" s="47"/>
      <c r="BC137" s="47"/>
      <c r="BD137" s="47"/>
      <c r="BE137" s="301">
        <f>SUM(E137:BD137)</f>
        <v>0</v>
      </c>
    </row>
    <row r="138" spans="1:57" ht="12.75">
      <c r="A138" s="581"/>
      <c r="B138" s="551"/>
      <c r="C138" s="652"/>
      <c r="D138" s="57" t="s">
        <v>78</v>
      </c>
      <c r="E138" s="48"/>
      <c r="F138" s="48"/>
      <c r="G138" s="48"/>
      <c r="H138" s="48"/>
      <c r="I138" s="48"/>
      <c r="J138" s="48"/>
      <c r="K138" s="48"/>
      <c r="L138" s="48"/>
      <c r="M138" s="296"/>
      <c r="N138" s="296"/>
      <c r="O138" s="296"/>
      <c r="P138" s="48"/>
      <c r="Q138" s="48"/>
      <c r="R138" s="48"/>
      <c r="S138" s="48"/>
      <c r="T138" s="48"/>
      <c r="U138" s="48"/>
      <c r="V138" s="59"/>
      <c r="W138" s="53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311"/>
      <c r="AM138" s="311"/>
      <c r="AN138" s="311"/>
      <c r="AO138" s="311"/>
      <c r="AP138" s="50"/>
      <c r="AQ138" s="50"/>
      <c r="AR138" s="50"/>
      <c r="AS138" s="50"/>
      <c r="AT138" s="49"/>
      <c r="AU138" s="49"/>
      <c r="AV138" s="48"/>
      <c r="AW138" s="47"/>
      <c r="AX138" s="47"/>
      <c r="AY138" s="47"/>
      <c r="AZ138" s="47"/>
      <c r="BA138" s="47"/>
      <c r="BB138" s="47"/>
      <c r="BC138" s="47"/>
      <c r="BD138" s="47"/>
      <c r="BE138" s="301"/>
    </row>
    <row r="139" spans="1:57" ht="12.75">
      <c r="A139" s="581"/>
      <c r="B139" s="542" t="s">
        <v>70</v>
      </c>
      <c r="C139" s="554" t="s">
        <v>179</v>
      </c>
      <c r="D139" s="57" t="s">
        <v>79</v>
      </c>
      <c r="E139" s="301"/>
      <c r="F139" s="301"/>
      <c r="G139" s="301"/>
      <c r="H139" s="301"/>
      <c r="I139" s="301"/>
      <c r="J139" s="301"/>
      <c r="K139" s="301"/>
      <c r="L139" s="301"/>
      <c r="M139" s="291"/>
      <c r="N139" s="291"/>
      <c r="O139" s="291"/>
      <c r="P139" s="301"/>
      <c r="Q139" s="301"/>
      <c r="R139" s="301"/>
      <c r="S139" s="301"/>
      <c r="T139" s="301"/>
      <c r="U139" s="301"/>
      <c r="V139" s="54"/>
      <c r="W139" s="62"/>
      <c r="X139" s="301"/>
      <c r="Y139" s="301"/>
      <c r="Z139" s="301"/>
      <c r="AA139" s="301"/>
      <c r="AB139" s="301"/>
      <c r="AC139" s="301"/>
      <c r="AD139" s="301"/>
      <c r="AE139" s="301"/>
      <c r="AF139" s="301"/>
      <c r="AG139" s="301"/>
      <c r="AH139" s="301"/>
      <c r="AI139" s="301"/>
      <c r="AJ139" s="301"/>
      <c r="AK139" s="301"/>
      <c r="AL139" s="319"/>
      <c r="AM139" s="319"/>
      <c r="AN139" s="319"/>
      <c r="AO139" s="319"/>
      <c r="AP139" s="320"/>
      <c r="AQ139" s="320"/>
      <c r="AR139" s="320"/>
      <c r="AS139" s="320"/>
      <c r="AT139" s="321"/>
      <c r="AU139" s="321"/>
      <c r="AV139" s="301"/>
      <c r="AW139" s="58"/>
      <c r="AX139" s="58"/>
      <c r="AY139" s="58"/>
      <c r="AZ139" s="58"/>
      <c r="BA139" s="58"/>
      <c r="BB139" s="58"/>
      <c r="BC139" s="58"/>
      <c r="BD139" s="58"/>
      <c r="BE139" s="301">
        <f>SUM(E139:BD139)</f>
        <v>0</v>
      </c>
    </row>
    <row r="140" spans="1:57" ht="12.75">
      <c r="A140" s="581"/>
      <c r="B140" s="543"/>
      <c r="C140" s="555"/>
      <c r="D140" s="57" t="s">
        <v>78</v>
      </c>
      <c r="E140" s="48"/>
      <c r="F140" s="48"/>
      <c r="G140" s="48"/>
      <c r="H140" s="48"/>
      <c r="I140" s="48"/>
      <c r="J140" s="48"/>
      <c r="K140" s="48"/>
      <c r="L140" s="48"/>
      <c r="M140" s="296"/>
      <c r="N140" s="296"/>
      <c r="O140" s="296"/>
      <c r="P140" s="48"/>
      <c r="Q140" s="48"/>
      <c r="R140" s="48"/>
      <c r="S140" s="48"/>
      <c r="T140" s="48"/>
      <c r="U140" s="48"/>
      <c r="V140" s="59"/>
      <c r="W140" s="53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311"/>
      <c r="AM140" s="311"/>
      <c r="AN140" s="311"/>
      <c r="AO140" s="311"/>
      <c r="AP140" s="50"/>
      <c r="AQ140" s="50"/>
      <c r="AR140" s="50"/>
      <c r="AS140" s="50"/>
      <c r="AT140" s="49"/>
      <c r="AU140" s="49"/>
      <c r="AV140" s="48"/>
      <c r="AW140" s="47"/>
      <c r="AX140" s="47"/>
      <c r="AY140" s="47"/>
      <c r="AZ140" s="47"/>
      <c r="BA140" s="47"/>
      <c r="BB140" s="47"/>
      <c r="BC140" s="47"/>
      <c r="BD140" s="47"/>
      <c r="BE140" s="301"/>
    </row>
    <row r="141" spans="1:57" ht="25.5" customHeight="1">
      <c r="A141" s="581"/>
      <c r="B141" s="552" t="s">
        <v>244</v>
      </c>
      <c r="C141" s="540" t="s">
        <v>80</v>
      </c>
      <c r="D141" s="57" t="s">
        <v>79</v>
      </c>
      <c r="E141" s="301"/>
      <c r="F141" s="301"/>
      <c r="G141" s="301"/>
      <c r="H141" s="301"/>
      <c r="I141" s="301"/>
      <c r="J141" s="301"/>
      <c r="K141" s="301"/>
      <c r="L141" s="301"/>
      <c r="M141" s="291"/>
      <c r="N141" s="291"/>
      <c r="O141" s="291"/>
      <c r="P141" s="301"/>
      <c r="Q141" s="301"/>
      <c r="R141" s="301"/>
      <c r="S141" s="301"/>
      <c r="T141" s="301"/>
      <c r="U141" s="301"/>
      <c r="V141" s="59"/>
      <c r="W141" s="53"/>
      <c r="X141" s="301"/>
      <c r="Y141" s="301">
        <v>5</v>
      </c>
      <c r="Z141" s="301">
        <v>5</v>
      </c>
      <c r="AA141" s="301"/>
      <c r="AB141" s="301"/>
      <c r="AC141" s="301"/>
      <c r="AD141" s="301"/>
      <c r="AE141" s="301"/>
      <c r="AF141" s="301"/>
      <c r="AG141" s="301"/>
      <c r="AH141" s="48"/>
      <c r="AI141" s="48"/>
      <c r="AJ141" s="48"/>
      <c r="AK141" s="48"/>
      <c r="AL141" s="311"/>
      <c r="AM141" s="311"/>
      <c r="AN141" s="311"/>
      <c r="AO141" s="311"/>
      <c r="AP141" s="50"/>
      <c r="AQ141" s="50"/>
      <c r="AR141" s="50"/>
      <c r="AS141" s="50"/>
      <c r="AT141" s="49"/>
      <c r="AU141" s="49"/>
      <c r="AV141" s="48"/>
      <c r="AW141" s="47"/>
      <c r="AX141" s="47"/>
      <c r="AY141" s="47"/>
      <c r="AZ141" s="47"/>
      <c r="BA141" s="47"/>
      <c r="BB141" s="47"/>
      <c r="BC141" s="47"/>
      <c r="BD141" s="47"/>
      <c r="BE141" s="301">
        <f>SUM(E141:BD141)</f>
        <v>10</v>
      </c>
    </row>
    <row r="142" spans="1:57" ht="12.75">
      <c r="A142" s="581"/>
      <c r="B142" s="553"/>
      <c r="C142" s="541"/>
      <c r="D142" s="57" t="s">
        <v>78</v>
      </c>
      <c r="E142" s="48"/>
      <c r="F142" s="48"/>
      <c r="G142" s="48"/>
      <c r="H142" s="48"/>
      <c r="I142" s="48"/>
      <c r="J142" s="48"/>
      <c r="K142" s="48"/>
      <c r="L142" s="48"/>
      <c r="M142" s="296"/>
      <c r="N142" s="296"/>
      <c r="O142" s="296"/>
      <c r="P142" s="48"/>
      <c r="Q142" s="48"/>
      <c r="R142" s="48"/>
      <c r="S142" s="48"/>
      <c r="T142" s="48"/>
      <c r="U142" s="48"/>
      <c r="V142" s="59"/>
      <c r="W142" s="53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311"/>
      <c r="AM142" s="311"/>
      <c r="AN142" s="311"/>
      <c r="AO142" s="311"/>
      <c r="AP142" s="50"/>
      <c r="AQ142" s="50"/>
      <c r="AR142" s="50"/>
      <c r="AS142" s="50"/>
      <c r="AT142" s="49"/>
      <c r="AU142" s="49"/>
      <c r="AV142" s="48"/>
      <c r="AW142" s="47"/>
      <c r="AX142" s="47"/>
      <c r="AY142" s="47"/>
      <c r="AZ142" s="47"/>
      <c r="BA142" s="47"/>
      <c r="BB142" s="47"/>
      <c r="BC142" s="47"/>
      <c r="BD142" s="47"/>
      <c r="BE142" s="301"/>
    </row>
    <row r="143" spans="1:57" ht="12.75">
      <c r="A143" s="581"/>
      <c r="B143" s="552" t="s">
        <v>247</v>
      </c>
      <c r="C143" s="621" t="s">
        <v>234</v>
      </c>
      <c r="D143" s="57" t="s">
        <v>79</v>
      </c>
      <c r="E143" s="301"/>
      <c r="F143" s="301"/>
      <c r="G143" s="301"/>
      <c r="H143" s="301"/>
      <c r="I143" s="301"/>
      <c r="J143" s="301"/>
      <c r="K143" s="301">
        <v>4</v>
      </c>
      <c r="L143" s="301">
        <v>4</v>
      </c>
      <c r="M143" s="291"/>
      <c r="N143" s="291"/>
      <c r="O143" s="291"/>
      <c r="P143" s="301"/>
      <c r="Q143" s="301"/>
      <c r="R143" s="301"/>
      <c r="S143" s="301"/>
      <c r="T143" s="301"/>
      <c r="U143" s="301"/>
      <c r="V143" s="54"/>
      <c r="W143" s="62"/>
      <c r="X143" s="301"/>
      <c r="Y143" s="301"/>
      <c r="Z143" s="301"/>
      <c r="AA143" s="301"/>
      <c r="AB143" s="301"/>
      <c r="AC143" s="301"/>
      <c r="AD143" s="301"/>
      <c r="AE143" s="301"/>
      <c r="AF143" s="301"/>
      <c r="AG143" s="301"/>
      <c r="AH143" s="301"/>
      <c r="AI143" s="301"/>
      <c r="AJ143" s="301"/>
      <c r="AK143" s="301"/>
      <c r="AL143" s="319"/>
      <c r="AM143" s="319"/>
      <c r="AN143" s="319"/>
      <c r="AO143" s="319"/>
      <c r="AP143" s="320"/>
      <c r="AQ143" s="320"/>
      <c r="AR143" s="320"/>
      <c r="AS143" s="320"/>
      <c r="AT143" s="321"/>
      <c r="AU143" s="321"/>
      <c r="AV143" s="301"/>
      <c r="AW143" s="58"/>
      <c r="AX143" s="58"/>
      <c r="AY143" s="58"/>
      <c r="AZ143" s="58"/>
      <c r="BA143" s="58"/>
      <c r="BB143" s="58"/>
      <c r="BC143" s="58"/>
      <c r="BD143" s="58"/>
      <c r="BE143" s="301">
        <f>SUM(E143:BD143)</f>
        <v>8</v>
      </c>
    </row>
    <row r="144" spans="1:57" ht="12.75">
      <c r="A144" s="581"/>
      <c r="B144" s="553"/>
      <c r="C144" s="622"/>
      <c r="D144" s="57" t="s">
        <v>78</v>
      </c>
      <c r="E144" s="48"/>
      <c r="F144" s="48"/>
      <c r="G144" s="48"/>
      <c r="H144" s="48"/>
      <c r="I144" s="48"/>
      <c r="J144" s="48"/>
      <c r="K144" s="48"/>
      <c r="L144" s="48"/>
      <c r="M144" s="296"/>
      <c r="N144" s="296"/>
      <c r="O144" s="296"/>
      <c r="P144" s="48"/>
      <c r="Q144" s="48"/>
      <c r="R144" s="48"/>
      <c r="S144" s="48"/>
      <c r="T144" s="48"/>
      <c r="U144" s="48"/>
      <c r="V144" s="59"/>
      <c r="W144" s="53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311"/>
      <c r="AM144" s="311"/>
      <c r="AN144" s="311"/>
      <c r="AO144" s="311"/>
      <c r="AP144" s="50"/>
      <c r="AQ144" s="50"/>
      <c r="AR144" s="50"/>
      <c r="AS144" s="50"/>
      <c r="AT144" s="50"/>
      <c r="AU144" s="49"/>
      <c r="AV144" s="48"/>
      <c r="AW144" s="47"/>
      <c r="AX144" s="47"/>
      <c r="AY144" s="47"/>
      <c r="AZ144" s="47"/>
      <c r="BA144" s="47"/>
      <c r="BB144" s="47"/>
      <c r="BC144" s="47"/>
      <c r="BD144" s="47"/>
      <c r="BE144" s="301"/>
    </row>
    <row r="145" spans="1:57" ht="12.75">
      <c r="A145" s="581"/>
      <c r="B145" s="583" t="s">
        <v>4</v>
      </c>
      <c r="C145" s="617" t="s">
        <v>5</v>
      </c>
      <c r="D145" s="64"/>
      <c r="E145" s="64"/>
      <c r="F145" s="64"/>
      <c r="G145" s="64"/>
      <c r="H145" s="64"/>
      <c r="I145" s="64"/>
      <c r="J145" s="64"/>
      <c r="K145" s="64"/>
      <c r="L145" s="64"/>
      <c r="M145" s="296"/>
      <c r="N145" s="296"/>
      <c r="O145" s="296"/>
      <c r="P145" s="64"/>
      <c r="Q145" s="64"/>
      <c r="R145" s="64"/>
      <c r="S145" s="64"/>
      <c r="T145" s="64"/>
      <c r="U145" s="64"/>
      <c r="V145" s="59"/>
      <c r="W145" s="59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311"/>
      <c r="AM145" s="311"/>
      <c r="AN145" s="311"/>
      <c r="AO145" s="311"/>
      <c r="AP145" s="50"/>
      <c r="AQ145" s="50"/>
      <c r="AR145" s="50"/>
      <c r="AS145" s="50"/>
      <c r="AT145" s="49"/>
      <c r="AU145" s="49"/>
      <c r="AV145" s="48"/>
      <c r="AW145" s="47"/>
      <c r="AX145" s="47"/>
      <c r="AY145" s="47"/>
      <c r="AZ145" s="47"/>
      <c r="BA145" s="47"/>
      <c r="BB145" s="47"/>
      <c r="BC145" s="47"/>
      <c r="BD145" s="47"/>
      <c r="BE145" s="48"/>
    </row>
    <row r="146" spans="1:57" ht="12.75">
      <c r="A146" s="581"/>
      <c r="B146" s="584"/>
      <c r="C146" s="618"/>
      <c r="D146" s="64"/>
      <c r="E146" s="64"/>
      <c r="F146" s="64"/>
      <c r="G146" s="64"/>
      <c r="H146" s="64"/>
      <c r="I146" s="64"/>
      <c r="J146" s="64"/>
      <c r="K146" s="64"/>
      <c r="L146" s="64"/>
      <c r="M146" s="296"/>
      <c r="N146" s="296"/>
      <c r="O146" s="296"/>
      <c r="P146" s="64"/>
      <c r="Q146" s="64"/>
      <c r="R146" s="64"/>
      <c r="S146" s="64"/>
      <c r="T146" s="64"/>
      <c r="U146" s="64"/>
      <c r="V146" s="59"/>
      <c r="W146" s="53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311"/>
      <c r="AM146" s="311"/>
      <c r="AN146" s="311"/>
      <c r="AO146" s="311"/>
      <c r="AP146" s="50"/>
      <c r="AQ146" s="50"/>
      <c r="AR146" s="50"/>
      <c r="AS146" s="50"/>
      <c r="AT146" s="49"/>
      <c r="AU146" s="49"/>
      <c r="AV146" s="48"/>
      <c r="AW146" s="47"/>
      <c r="AX146" s="47"/>
      <c r="AY146" s="47"/>
      <c r="AZ146" s="47"/>
      <c r="BA146" s="47"/>
      <c r="BB146" s="47"/>
      <c r="BC146" s="47"/>
      <c r="BD146" s="47"/>
      <c r="BE146" s="48"/>
    </row>
    <row r="147" spans="1:57" ht="12.75">
      <c r="A147" s="582"/>
      <c r="B147" s="556" t="s">
        <v>10</v>
      </c>
      <c r="C147" s="587" t="s">
        <v>223</v>
      </c>
      <c r="D147" s="60"/>
      <c r="E147" s="60"/>
      <c r="F147" s="60"/>
      <c r="G147" s="60"/>
      <c r="H147" s="60"/>
      <c r="I147" s="60"/>
      <c r="J147" s="60"/>
      <c r="K147" s="60"/>
      <c r="L147" s="60"/>
      <c r="M147" s="296"/>
      <c r="N147" s="296"/>
      <c r="O147" s="296"/>
      <c r="P147" s="60"/>
      <c r="Q147" s="60"/>
      <c r="R147" s="60"/>
      <c r="S147" s="60"/>
      <c r="T147" s="60"/>
      <c r="U147" s="60"/>
      <c r="V147" s="59"/>
      <c r="W147" s="53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311"/>
      <c r="AM147" s="311"/>
      <c r="AN147" s="311"/>
      <c r="AO147" s="311"/>
      <c r="AP147" s="50"/>
      <c r="AQ147" s="50"/>
      <c r="AR147" s="50"/>
      <c r="AS147" s="50"/>
      <c r="AT147" s="49"/>
      <c r="AU147" s="49"/>
      <c r="AV147" s="48"/>
      <c r="AW147" s="47"/>
      <c r="AX147" s="47"/>
      <c r="AY147" s="47"/>
      <c r="AZ147" s="47"/>
      <c r="BA147" s="47"/>
      <c r="BB147" s="47"/>
      <c r="BC147" s="47"/>
      <c r="BD147" s="47"/>
      <c r="BE147" s="48"/>
    </row>
    <row r="148" spans="1:57" ht="12.75">
      <c r="A148" s="582"/>
      <c r="B148" s="557"/>
      <c r="C148" s="588"/>
      <c r="D148" s="60"/>
      <c r="E148" s="60"/>
      <c r="F148" s="60"/>
      <c r="G148" s="60"/>
      <c r="H148" s="60"/>
      <c r="I148" s="60"/>
      <c r="J148" s="60"/>
      <c r="K148" s="60"/>
      <c r="L148" s="60"/>
      <c r="M148" s="296"/>
      <c r="N148" s="296"/>
      <c r="O148" s="296"/>
      <c r="P148" s="60"/>
      <c r="Q148" s="60"/>
      <c r="R148" s="60"/>
      <c r="S148" s="60"/>
      <c r="T148" s="60"/>
      <c r="U148" s="60"/>
      <c r="V148" s="59"/>
      <c r="W148" s="53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311"/>
      <c r="AM148" s="311"/>
      <c r="AN148" s="311"/>
      <c r="AO148" s="311"/>
      <c r="AP148" s="50"/>
      <c r="AQ148" s="50"/>
      <c r="AR148" s="50"/>
      <c r="AS148" s="50"/>
      <c r="AT148" s="49"/>
      <c r="AU148" s="49"/>
      <c r="AV148" s="48"/>
      <c r="AW148" s="47"/>
      <c r="AX148" s="47"/>
      <c r="AY148" s="47"/>
      <c r="AZ148" s="47"/>
      <c r="BA148" s="47"/>
      <c r="BB148" s="47"/>
      <c r="BC148" s="47"/>
      <c r="BD148" s="47"/>
      <c r="BE148" s="48"/>
    </row>
    <row r="149" spans="1:57" ht="25.5" customHeight="1">
      <c r="A149" s="582"/>
      <c r="B149" s="542" t="s">
        <v>15</v>
      </c>
      <c r="C149" s="544" t="s">
        <v>224</v>
      </c>
      <c r="D149" s="48" t="s">
        <v>79</v>
      </c>
      <c r="E149" s="64"/>
      <c r="F149" s="64"/>
      <c r="G149" s="64"/>
      <c r="H149" s="64"/>
      <c r="I149" s="64"/>
      <c r="J149" s="64"/>
      <c r="K149" s="64">
        <v>9</v>
      </c>
      <c r="L149" s="64">
        <v>9</v>
      </c>
      <c r="M149" s="296"/>
      <c r="N149" s="296"/>
      <c r="O149" s="296"/>
      <c r="P149" s="64"/>
      <c r="Q149" s="64"/>
      <c r="R149" s="64"/>
      <c r="S149" s="64"/>
      <c r="T149" s="64"/>
      <c r="U149" s="64"/>
      <c r="V149" s="59"/>
      <c r="W149" s="53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311"/>
      <c r="AM149" s="311"/>
      <c r="AN149" s="311"/>
      <c r="AO149" s="311"/>
      <c r="AP149" s="50"/>
      <c r="AQ149" s="50"/>
      <c r="AR149" s="50"/>
      <c r="AS149" s="50"/>
      <c r="AT149" s="49"/>
      <c r="AU149" s="49"/>
      <c r="AV149" s="48"/>
      <c r="AW149" s="47"/>
      <c r="AX149" s="47"/>
      <c r="AY149" s="47"/>
      <c r="AZ149" s="47"/>
      <c r="BA149" s="47"/>
      <c r="BB149" s="47"/>
      <c r="BC149" s="47"/>
      <c r="BD149" s="47"/>
      <c r="BE149" s="48">
        <v>18</v>
      </c>
    </row>
    <row r="150" spans="1:57" ht="12.75">
      <c r="A150" s="582"/>
      <c r="B150" s="543"/>
      <c r="C150" s="545"/>
      <c r="D150" s="48" t="s">
        <v>78</v>
      </c>
      <c r="E150" s="64"/>
      <c r="F150" s="64"/>
      <c r="G150" s="64"/>
      <c r="H150" s="64"/>
      <c r="I150" s="64"/>
      <c r="J150" s="64"/>
      <c r="K150" s="64"/>
      <c r="L150" s="64"/>
      <c r="M150" s="296"/>
      <c r="N150" s="296"/>
      <c r="O150" s="296"/>
      <c r="P150" s="64"/>
      <c r="Q150" s="64"/>
      <c r="R150" s="64"/>
      <c r="S150" s="64"/>
      <c r="T150" s="64"/>
      <c r="U150" s="64"/>
      <c r="V150" s="59"/>
      <c r="W150" s="53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311"/>
      <c r="AM150" s="311"/>
      <c r="AN150" s="311"/>
      <c r="AO150" s="311"/>
      <c r="AP150" s="50"/>
      <c r="AQ150" s="50"/>
      <c r="AR150" s="50"/>
      <c r="AS150" s="50"/>
      <c r="AT150" s="49"/>
      <c r="AU150" s="49"/>
      <c r="AV150" s="48"/>
      <c r="AW150" s="47"/>
      <c r="AX150" s="47"/>
      <c r="AY150" s="47"/>
      <c r="AZ150" s="47"/>
      <c r="BA150" s="47"/>
      <c r="BB150" s="47"/>
      <c r="BC150" s="47"/>
      <c r="BD150" s="47"/>
      <c r="BE150" s="48"/>
    </row>
    <row r="151" spans="1:57" ht="12.75">
      <c r="A151" s="582"/>
      <c r="B151" s="324" t="s">
        <v>16</v>
      </c>
      <c r="C151" s="247" t="s">
        <v>21</v>
      </c>
      <c r="D151" s="48"/>
      <c r="E151" s="64"/>
      <c r="F151" s="64"/>
      <c r="G151" s="64"/>
      <c r="H151" s="64"/>
      <c r="I151" s="64"/>
      <c r="J151" s="64"/>
      <c r="K151" s="64"/>
      <c r="L151" s="64"/>
      <c r="M151" s="296">
        <v>36</v>
      </c>
      <c r="N151" s="296"/>
      <c r="O151" s="296"/>
      <c r="P151" s="64"/>
      <c r="Q151" s="64"/>
      <c r="R151" s="64"/>
      <c r="S151" s="64"/>
      <c r="T151" s="64"/>
      <c r="U151" s="64"/>
      <c r="V151" s="59"/>
      <c r="W151" s="53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311"/>
      <c r="AM151" s="311"/>
      <c r="AN151" s="311"/>
      <c r="AO151" s="311"/>
      <c r="AP151" s="50"/>
      <c r="AQ151" s="50"/>
      <c r="AR151" s="50"/>
      <c r="AS151" s="50"/>
      <c r="AT151" s="49"/>
      <c r="AU151" s="49"/>
      <c r="AV151" s="48"/>
      <c r="AW151" s="47"/>
      <c r="AX151" s="47"/>
      <c r="AY151" s="47"/>
      <c r="AZ151" s="47"/>
      <c r="BA151" s="47"/>
      <c r="BB151" s="47"/>
      <c r="BC151" s="47"/>
      <c r="BD151" s="47"/>
      <c r="BE151" s="48">
        <v>36</v>
      </c>
    </row>
    <row r="152" spans="1:57" ht="12.75">
      <c r="A152" s="582"/>
      <c r="B152" s="324" t="s">
        <v>17</v>
      </c>
      <c r="C152" s="1" t="s">
        <v>14</v>
      </c>
      <c r="D152" s="48"/>
      <c r="E152" s="64"/>
      <c r="F152" s="64"/>
      <c r="G152" s="64"/>
      <c r="H152" s="64"/>
      <c r="I152" s="64"/>
      <c r="J152" s="64"/>
      <c r="K152" s="64"/>
      <c r="L152" s="64"/>
      <c r="M152" s="296"/>
      <c r="N152" s="296">
        <v>36</v>
      </c>
      <c r="O152" s="296">
        <v>36</v>
      </c>
      <c r="P152" s="64"/>
      <c r="Q152" s="64"/>
      <c r="R152" s="64"/>
      <c r="S152" s="64"/>
      <c r="T152" s="64"/>
      <c r="U152" s="64"/>
      <c r="V152" s="59"/>
      <c r="W152" s="53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311"/>
      <c r="AM152" s="311"/>
      <c r="AN152" s="311"/>
      <c r="AO152" s="311"/>
      <c r="AP152" s="50"/>
      <c r="AQ152" s="50"/>
      <c r="AR152" s="50"/>
      <c r="AS152" s="50"/>
      <c r="AT152" s="49"/>
      <c r="AU152" s="49"/>
      <c r="AV152" s="48"/>
      <c r="AW152" s="47"/>
      <c r="AX152" s="47"/>
      <c r="AY152" s="47"/>
      <c r="AZ152" s="47"/>
      <c r="BA152" s="47"/>
      <c r="BB152" s="47"/>
      <c r="BC152" s="47"/>
      <c r="BD152" s="47"/>
      <c r="BE152" s="48">
        <v>72</v>
      </c>
    </row>
    <row r="153" spans="1:57" ht="22.5" customHeight="1">
      <c r="A153" s="582"/>
      <c r="B153" s="556" t="s">
        <v>37</v>
      </c>
      <c r="C153" s="591" t="s">
        <v>225</v>
      </c>
      <c r="D153" s="60" t="s">
        <v>79</v>
      </c>
      <c r="E153" s="60"/>
      <c r="F153" s="60"/>
      <c r="G153" s="60"/>
      <c r="H153" s="60"/>
      <c r="I153" s="60"/>
      <c r="J153" s="60"/>
      <c r="K153" s="60"/>
      <c r="L153" s="60"/>
      <c r="M153" s="296"/>
      <c r="N153" s="296"/>
      <c r="O153" s="296"/>
      <c r="P153" s="60"/>
      <c r="Q153" s="60"/>
      <c r="R153" s="60"/>
      <c r="S153" s="60"/>
      <c r="T153" s="60"/>
      <c r="U153" s="60"/>
      <c r="V153" s="59"/>
      <c r="W153" s="53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311"/>
      <c r="AM153" s="311"/>
      <c r="AN153" s="311"/>
      <c r="AO153" s="311"/>
      <c r="AP153" s="50"/>
      <c r="AQ153" s="50"/>
      <c r="AR153" s="50"/>
      <c r="AS153" s="50"/>
      <c r="AT153" s="49"/>
      <c r="AU153" s="49"/>
      <c r="AV153" s="48"/>
      <c r="AW153" s="47"/>
      <c r="AX153" s="47"/>
      <c r="AY153" s="47"/>
      <c r="AZ153" s="47"/>
      <c r="BA153" s="47"/>
      <c r="BB153" s="47"/>
      <c r="BC153" s="47"/>
      <c r="BD153" s="47"/>
      <c r="BE153" s="46"/>
    </row>
    <row r="154" spans="1:57" ht="20.25" customHeight="1">
      <c r="A154" s="582"/>
      <c r="B154" s="557"/>
      <c r="C154" s="592"/>
      <c r="D154" s="60" t="s">
        <v>78</v>
      </c>
      <c r="E154" s="60"/>
      <c r="F154" s="60"/>
      <c r="G154" s="60"/>
      <c r="H154" s="60"/>
      <c r="I154" s="60"/>
      <c r="J154" s="60"/>
      <c r="K154" s="60"/>
      <c r="L154" s="60"/>
      <c r="M154" s="296"/>
      <c r="N154" s="296"/>
      <c r="O154" s="296"/>
      <c r="P154" s="60"/>
      <c r="Q154" s="60"/>
      <c r="R154" s="60"/>
      <c r="S154" s="60"/>
      <c r="T154" s="60"/>
      <c r="U154" s="60"/>
      <c r="V154" s="59"/>
      <c r="W154" s="53"/>
      <c r="X154" s="63"/>
      <c r="Y154" s="63"/>
      <c r="Z154" s="63"/>
      <c r="AA154" s="63"/>
      <c r="AB154" s="63"/>
      <c r="AC154" s="63"/>
      <c r="AD154" s="60"/>
      <c r="AE154" s="60"/>
      <c r="AF154" s="60"/>
      <c r="AG154" s="60"/>
      <c r="AH154" s="60"/>
      <c r="AI154" s="60"/>
      <c r="AJ154" s="60"/>
      <c r="AK154" s="60"/>
      <c r="AL154" s="311"/>
      <c r="AM154" s="311"/>
      <c r="AN154" s="311"/>
      <c r="AO154" s="311"/>
      <c r="AP154" s="50"/>
      <c r="AQ154" s="50"/>
      <c r="AR154" s="50"/>
      <c r="AS154" s="50"/>
      <c r="AT154" s="49"/>
      <c r="AU154" s="49"/>
      <c r="AV154" s="48"/>
      <c r="AW154" s="47"/>
      <c r="AX154" s="47"/>
      <c r="AY154" s="47"/>
      <c r="AZ154" s="47"/>
      <c r="BA154" s="47"/>
      <c r="BB154" s="47"/>
      <c r="BC154" s="47"/>
      <c r="BD154" s="47"/>
      <c r="BE154" s="46"/>
    </row>
    <row r="155" spans="1:57" ht="15.75" customHeight="1">
      <c r="A155" s="582"/>
      <c r="B155" s="589" t="s">
        <v>38</v>
      </c>
      <c r="C155" s="602" t="s">
        <v>225</v>
      </c>
      <c r="D155" s="57" t="s">
        <v>79</v>
      </c>
      <c r="E155" s="46"/>
      <c r="F155" s="301"/>
      <c r="G155" s="301"/>
      <c r="H155" s="301"/>
      <c r="I155" s="301"/>
      <c r="J155" s="301"/>
      <c r="K155" s="301">
        <v>19</v>
      </c>
      <c r="L155" s="301">
        <v>19</v>
      </c>
      <c r="M155" s="291"/>
      <c r="N155" s="291"/>
      <c r="O155" s="291"/>
      <c r="P155" s="301"/>
      <c r="Q155" s="301"/>
      <c r="R155" s="301"/>
      <c r="S155" s="301"/>
      <c r="T155" s="301"/>
      <c r="U155" s="301"/>
      <c r="V155" s="59"/>
      <c r="W155" s="53"/>
      <c r="X155" s="301"/>
      <c r="Y155" s="46">
        <v>14</v>
      </c>
      <c r="Z155" s="46">
        <v>14</v>
      </c>
      <c r="AA155" s="46"/>
      <c r="AB155" s="46"/>
      <c r="AC155" s="46"/>
      <c r="AD155" s="48"/>
      <c r="AE155" s="48"/>
      <c r="AF155" s="48"/>
      <c r="AG155" s="48"/>
      <c r="AH155" s="48"/>
      <c r="AI155" s="48"/>
      <c r="AJ155" s="48"/>
      <c r="AK155" s="48"/>
      <c r="AL155" s="311"/>
      <c r="AM155" s="311"/>
      <c r="AN155" s="311"/>
      <c r="AO155" s="311"/>
      <c r="AP155" s="50"/>
      <c r="AQ155" s="50"/>
      <c r="AR155" s="50"/>
      <c r="AS155" s="50"/>
      <c r="AT155" s="49"/>
      <c r="AU155" s="49"/>
      <c r="AV155" s="48"/>
      <c r="AW155" s="47"/>
      <c r="AX155" s="47"/>
      <c r="AY155" s="47"/>
      <c r="AZ155" s="47"/>
      <c r="BA155" s="47"/>
      <c r="BB155" s="47"/>
      <c r="BC155" s="47"/>
      <c r="BD155" s="47"/>
      <c r="BE155" s="46">
        <f>SUM(E155:BD155)</f>
        <v>66</v>
      </c>
    </row>
    <row r="156" spans="1:57" ht="12.75">
      <c r="A156" s="582"/>
      <c r="B156" s="599"/>
      <c r="C156" s="603"/>
      <c r="D156" s="57" t="s">
        <v>78</v>
      </c>
      <c r="E156" s="301"/>
      <c r="F156" s="301"/>
      <c r="G156" s="301"/>
      <c r="H156" s="301"/>
      <c r="I156" s="301"/>
      <c r="J156" s="301"/>
      <c r="K156" s="301"/>
      <c r="L156" s="301"/>
      <c r="M156" s="291"/>
      <c r="N156" s="291"/>
      <c r="O156" s="291"/>
      <c r="P156" s="301"/>
      <c r="Q156" s="301"/>
      <c r="R156" s="301"/>
      <c r="S156" s="301"/>
      <c r="T156" s="301"/>
      <c r="U156" s="301"/>
      <c r="V156" s="59"/>
      <c r="W156" s="53"/>
      <c r="X156" s="301"/>
      <c r="Y156" s="301"/>
      <c r="Z156" s="301"/>
      <c r="AA156" s="301"/>
      <c r="AB156" s="301"/>
      <c r="AC156" s="301"/>
      <c r="AD156" s="48"/>
      <c r="AE156" s="48"/>
      <c r="AF156" s="48"/>
      <c r="AG156" s="48"/>
      <c r="AH156" s="48"/>
      <c r="AI156" s="48"/>
      <c r="AJ156" s="48"/>
      <c r="AK156" s="48"/>
      <c r="AL156" s="311"/>
      <c r="AM156" s="311"/>
      <c r="AN156" s="311"/>
      <c r="AO156" s="311"/>
      <c r="AP156" s="50"/>
      <c r="AQ156" s="50"/>
      <c r="AR156" s="50"/>
      <c r="AS156" s="50"/>
      <c r="AT156" s="49"/>
      <c r="AU156" s="49"/>
      <c r="AV156" s="48"/>
      <c r="AW156" s="47"/>
      <c r="AX156" s="47"/>
      <c r="AY156" s="47"/>
      <c r="AZ156" s="47"/>
      <c r="BA156" s="47"/>
      <c r="BB156" s="47"/>
      <c r="BC156" s="47"/>
      <c r="BD156" s="47"/>
      <c r="BE156" s="301"/>
    </row>
    <row r="157" spans="1:57" ht="12.75">
      <c r="A157" s="582"/>
      <c r="B157" s="324" t="s">
        <v>39</v>
      </c>
      <c r="C157" s="247" t="s">
        <v>21</v>
      </c>
      <c r="D157" s="57" t="s">
        <v>79</v>
      </c>
      <c r="E157" s="301"/>
      <c r="F157" s="301"/>
      <c r="G157" s="301"/>
      <c r="H157" s="301"/>
      <c r="I157" s="301"/>
      <c r="J157" s="301"/>
      <c r="K157" s="301"/>
      <c r="L157" s="301"/>
      <c r="M157" s="291"/>
      <c r="N157" s="291"/>
      <c r="O157" s="291"/>
      <c r="P157" s="301"/>
      <c r="Q157" s="301"/>
      <c r="R157" s="301"/>
      <c r="S157" s="301"/>
      <c r="T157" s="301"/>
      <c r="U157" s="301"/>
      <c r="V157" s="59"/>
      <c r="W157" s="53"/>
      <c r="X157" s="301"/>
      <c r="Y157" s="301"/>
      <c r="Z157" s="301"/>
      <c r="AA157" s="301">
        <v>36</v>
      </c>
      <c r="AB157" s="301"/>
      <c r="AC157" s="301"/>
      <c r="AD157" s="48"/>
      <c r="AE157" s="48"/>
      <c r="AF157" s="48"/>
      <c r="AG157" s="48"/>
      <c r="AH157" s="48"/>
      <c r="AI157" s="48"/>
      <c r="AJ157" s="48"/>
      <c r="AK157" s="48"/>
      <c r="AL157" s="311"/>
      <c r="AM157" s="311"/>
      <c r="AN157" s="311"/>
      <c r="AO157" s="311"/>
      <c r="AP157" s="50"/>
      <c r="AQ157" s="50"/>
      <c r="AR157" s="50"/>
      <c r="AS157" s="50"/>
      <c r="AT157" s="49"/>
      <c r="AU157" s="49"/>
      <c r="AV157" s="48"/>
      <c r="AW157" s="47"/>
      <c r="AX157" s="47"/>
      <c r="AY157" s="47"/>
      <c r="AZ157" s="47"/>
      <c r="BA157" s="47"/>
      <c r="BB157" s="47"/>
      <c r="BC157" s="47"/>
      <c r="BD157" s="47"/>
      <c r="BE157" s="301">
        <f>SUM(E157:BD157)</f>
        <v>36</v>
      </c>
    </row>
    <row r="158" spans="1:57" ht="12.75">
      <c r="A158" s="582"/>
      <c r="B158" s="324" t="s">
        <v>40</v>
      </c>
      <c r="C158" s="1" t="s">
        <v>14</v>
      </c>
      <c r="D158" s="57" t="s">
        <v>79</v>
      </c>
      <c r="E158" s="46"/>
      <c r="F158" s="46"/>
      <c r="G158" s="46"/>
      <c r="H158" s="46"/>
      <c r="I158" s="46"/>
      <c r="J158" s="46"/>
      <c r="K158" s="46"/>
      <c r="L158" s="46"/>
      <c r="M158" s="291"/>
      <c r="N158" s="291"/>
      <c r="O158" s="291"/>
      <c r="P158" s="46"/>
      <c r="Q158" s="46"/>
      <c r="R158" s="46"/>
      <c r="S158" s="46"/>
      <c r="T158" s="46"/>
      <c r="U158" s="301"/>
      <c r="V158" s="54"/>
      <c r="W158" s="62"/>
      <c r="X158" s="301"/>
      <c r="Y158" s="46"/>
      <c r="Z158" s="46"/>
      <c r="AA158" s="46"/>
      <c r="AB158" s="46">
        <v>36</v>
      </c>
      <c r="AC158" s="46">
        <v>36</v>
      </c>
      <c r="AD158" s="47"/>
      <c r="AE158" s="47"/>
      <c r="AF158" s="47"/>
      <c r="AG158" s="48"/>
      <c r="AH158" s="48"/>
      <c r="AI158" s="48"/>
      <c r="AJ158" s="48"/>
      <c r="AK158" s="48"/>
      <c r="AL158" s="311"/>
      <c r="AM158" s="311"/>
      <c r="AN158" s="311"/>
      <c r="AO158" s="311"/>
      <c r="AP158" s="50"/>
      <c r="AQ158" s="50"/>
      <c r="AR158" s="50"/>
      <c r="AS158" s="50"/>
      <c r="AT158" s="49"/>
      <c r="AU158" s="49"/>
      <c r="AV158" s="48"/>
      <c r="AW158" s="47"/>
      <c r="AX158" s="47"/>
      <c r="AY158" s="47"/>
      <c r="AZ158" s="47"/>
      <c r="BA158" s="47"/>
      <c r="BB158" s="47"/>
      <c r="BC158" s="47"/>
      <c r="BD158" s="47"/>
      <c r="BE158" s="46">
        <f>SUM(E158:BD158)</f>
        <v>72</v>
      </c>
    </row>
    <row r="159" spans="1:57" ht="12.75">
      <c r="A159" s="582"/>
      <c r="B159" s="556" t="s">
        <v>215</v>
      </c>
      <c r="C159" s="591" t="s">
        <v>226</v>
      </c>
      <c r="D159" s="531"/>
      <c r="E159" s="63"/>
      <c r="F159" s="63"/>
      <c r="G159" s="63"/>
      <c r="H159" s="63"/>
      <c r="I159" s="63"/>
      <c r="J159" s="63"/>
      <c r="K159" s="63"/>
      <c r="L159" s="63"/>
      <c r="M159" s="291"/>
      <c r="N159" s="291"/>
      <c r="O159" s="291"/>
      <c r="P159" s="63"/>
      <c r="Q159" s="63"/>
      <c r="R159" s="63"/>
      <c r="S159" s="63"/>
      <c r="T159" s="63"/>
      <c r="U159" s="63"/>
      <c r="V159" s="54"/>
      <c r="W159" s="62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0"/>
      <c r="AL159" s="311"/>
      <c r="AM159" s="311"/>
      <c r="AN159" s="311"/>
      <c r="AO159" s="311"/>
      <c r="AP159" s="50"/>
      <c r="AQ159" s="50"/>
      <c r="AR159" s="50"/>
      <c r="AS159" s="50"/>
      <c r="AT159" s="49"/>
      <c r="AU159" s="49"/>
      <c r="AV159" s="48"/>
      <c r="AW159" s="47"/>
      <c r="AX159" s="47"/>
      <c r="AY159" s="47"/>
      <c r="AZ159" s="47"/>
      <c r="BA159" s="47"/>
      <c r="BB159" s="47"/>
      <c r="BC159" s="47"/>
      <c r="BD159" s="47"/>
      <c r="BE159" s="301">
        <f>SUM(E159:BD159)</f>
        <v>0</v>
      </c>
    </row>
    <row r="160" spans="1:57" ht="12" customHeight="1">
      <c r="A160" s="582"/>
      <c r="B160" s="557"/>
      <c r="C160" s="592"/>
      <c r="D160" s="531"/>
      <c r="E160" s="60"/>
      <c r="F160" s="60"/>
      <c r="G160" s="60"/>
      <c r="H160" s="60"/>
      <c r="I160" s="60"/>
      <c r="J160" s="60"/>
      <c r="K160" s="60"/>
      <c r="L160" s="60"/>
      <c r="M160" s="296"/>
      <c r="N160" s="296"/>
      <c r="O160" s="296"/>
      <c r="P160" s="60"/>
      <c r="Q160" s="60"/>
      <c r="R160" s="60"/>
      <c r="S160" s="60"/>
      <c r="T160" s="60"/>
      <c r="U160" s="60"/>
      <c r="V160" s="59"/>
      <c r="W160" s="53"/>
      <c r="X160" s="63"/>
      <c r="Y160" s="63"/>
      <c r="Z160" s="63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311"/>
      <c r="AM160" s="311"/>
      <c r="AN160" s="311"/>
      <c r="AO160" s="311"/>
      <c r="AP160" s="50"/>
      <c r="AQ160" s="50"/>
      <c r="AR160" s="50"/>
      <c r="AS160" s="50"/>
      <c r="AT160" s="49"/>
      <c r="AU160" s="49"/>
      <c r="AV160" s="48"/>
      <c r="AW160" s="47"/>
      <c r="AX160" s="47"/>
      <c r="AY160" s="47"/>
      <c r="AZ160" s="47"/>
      <c r="BA160" s="47"/>
      <c r="BB160" s="47"/>
      <c r="BC160" s="47"/>
      <c r="BD160" s="47"/>
      <c r="BE160" s="46"/>
    </row>
    <row r="161" spans="1:57" ht="12.75">
      <c r="A161" s="582"/>
      <c r="B161" s="589" t="s">
        <v>228</v>
      </c>
      <c r="C161" s="600" t="s">
        <v>227</v>
      </c>
      <c r="D161" s="48" t="s">
        <v>79</v>
      </c>
      <c r="E161" s="46"/>
      <c r="F161" s="301"/>
      <c r="G161" s="301"/>
      <c r="H161" s="301"/>
      <c r="I161" s="301"/>
      <c r="J161" s="301"/>
      <c r="K161" s="301">
        <v>5</v>
      </c>
      <c r="L161" s="301">
        <v>5</v>
      </c>
      <c r="M161" s="291"/>
      <c r="N161" s="291"/>
      <c r="O161" s="291"/>
      <c r="P161" s="301"/>
      <c r="Q161" s="301"/>
      <c r="R161" s="301"/>
      <c r="S161" s="301"/>
      <c r="T161" s="301"/>
      <c r="U161" s="301"/>
      <c r="V161" s="54"/>
      <c r="W161" s="62"/>
      <c r="X161" s="301"/>
      <c r="Y161" s="301">
        <v>18</v>
      </c>
      <c r="Z161" s="301">
        <v>18</v>
      </c>
      <c r="AA161" s="301"/>
      <c r="AB161" s="301"/>
      <c r="AC161" s="301"/>
      <c r="AD161" s="301"/>
      <c r="AE161" s="301"/>
      <c r="AF161" s="301"/>
      <c r="AG161" s="301"/>
      <c r="AH161" s="301"/>
      <c r="AI161" s="301"/>
      <c r="AJ161" s="301"/>
      <c r="AK161" s="48"/>
      <c r="AL161" s="311"/>
      <c r="AM161" s="311"/>
      <c r="AN161" s="311"/>
      <c r="AO161" s="311"/>
      <c r="AP161" s="50"/>
      <c r="AQ161" s="50"/>
      <c r="AR161" s="50"/>
      <c r="AS161" s="50"/>
      <c r="AT161" s="49"/>
      <c r="AU161" s="49"/>
      <c r="AV161" s="48"/>
      <c r="AW161" s="47"/>
      <c r="AX161" s="47"/>
      <c r="AY161" s="47"/>
      <c r="AZ161" s="47"/>
      <c r="BA161" s="47"/>
      <c r="BB161" s="47"/>
      <c r="BC161" s="47"/>
      <c r="BD161" s="47"/>
      <c r="BE161" s="46">
        <f>SUM(E161:BD161)</f>
        <v>46</v>
      </c>
    </row>
    <row r="162" spans="1:57" ht="14.25" customHeight="1">
      <c r="A162" s="582"/>
      <c r="B162" s="599"/>
      <c r="C162" s="601"/>
      <c r="D162" s="48" t="s">
        <v>78</v>
      </c>
      <c r="E162" s="48"/>
      <c r="F162" s="48"/>
      <c r="G162" s="48"/>
      <c r="H162" s="48"/>
      <c r="I162" s="48"/>
      <c r="J162" s="48"/>
      <c r="K162" s="48"/>
      <c r="L162" s="48"/>
      <c r="M162" s="296"/>
      <c r="N162" s="296"/>
      <c r="O162" s="296"/>
      <c r="P162" s="48"/>
      <c r="Q162" s="48"/>
      <c r="R162" s="48"/>
      <c r="S162" s="48"/>
      <c r="T162" s="48"/>
      <c r="U162" s="48"/>
      <c r="V162" s="59"/>
      <c r="W162" s="53"/>
      <c r="X162" s="301"/>
      <c r="Y162" s="46"/>
      <c r="Z162" s="46"/>
      <c r="AA162" s="47"/>
      <c r="AB162" s="47"/>
      <c r="AC162" s="48"/>
      <c r="AD162" s="48"/>
      <c r="AE162" s="47"/>
      <c r="AF162" s="47"/>
      <c r="AG162" s="48"/>
      <c r="AH162" s="48"/>
      <c r="AI162" s="48"/>
      <c r="AJ162" s="48"/>
      <c r="AK162" s="48"/>
      <c r="AL162" s="311"/>
      <c r="AM162" s="311"/>
      <c r="AN162" s="311"/>
      <c r="AO162" s="311"/>
      <c r="AP162" s="50"/>
      <c r="AQ162" s="50"/>
      <c r="AR162" s="50"/>
      <c r="AS162" s="50"/>
      <c r="AT162" s="49"/>
      <c r="AU162" s="49"/>
      <c r="AV162" s="48"/>
      <c r="AW162" s="47"/>
      <c r="AX162" s="47"/>
      <c r="AY162" s="47"/>
      <c r="AZ162" s="47"/>
      <c r="BA162" s="47"/>
      <c r="BB162" s="47"/>
      <c r="BC162" s="47"/>
      <c r="BD162" s="47"/>
      <c r="BE162" s="46"/>
    </row>
    <row r="163" spans="1:57" ht="12.75">
      <c r="A163" s="582"/>
      <c r="B163" s="324" t="s">
        <v>220</v>
      </c>
      <c r="C163" s="247" t="s">
        <v>21</v>
      </c>
      <c r="D163" s="48" t="s">
        <v>79</v>
      </c>
      <c r="E163" s="48"/>
      <c r="F163" s="48"/>
      <c r="G163" s="48"/>
      <c r="H163" s="48"/>
      <c r="I163" s="48"/>
      <c r="J163" s="48"/>
      <c r="K163" s="48"/>
      <c r="L163" s="48"/>
      <c r="M163" s="296"/>
      <c r="N163" s="296"/>
      <c r="O163" s="291"/>
      <c r="P163" s="301"/>
      <c r="Q163" s="301"/>
      <c r="R163" s="301"/>
      <c r="S163" s="301"/>
      <c r="T163" s="301"/>
      <c r="U163" s="48"/>
      <c r="V163" s="59"/>
      <c r="W163" s="53"/>
      <c r="X163" s="301"/>
      <c r="Y163" s="46"/>
      <c r="Z163" s="46"/>
      <c r="AA163" s="46"/>
      <c r="AB163" s="46"/>
      <c r="AC163" s="46"/>
      <c r="AD163" s="301">
        <v>36</v>
      </c>
      <c r="AE163" s="301"/>
      <c r="AF163" s="301"/>
      <c r="AG163" s="48"/>
      <c r="AH163" s="48"/>
      <c r="AI163" s="48"/>
      <c r="AJ163" s="48"/>
      <c r="AK163" s="48"/>
      <c r="AL163" s="311"/>
      <c r="AM163" s="311"/>
      <c r="AN163" s="311"/>
      <c r="AO163" s="311"/>
      <c r="AP163" s="50"/>
      <c r="AQ163" s="50"/>
      <c r="AR163" s="50"/>
      <c r="AS163" s="50"/>
      <c r="AT163" s="49"/>
      <c r="AU163" s="49"/>
      <c r="AV163" s="48"/>
      <c r="AW163" s="47"/>
      <c r="AX163" s="47"/>
      <c r="AY163" s="47"/>
      <c r="AZ163" s="47"/>
      <c r="BA163" s="47"/>
      <c r="BB163" s="47"/>
      <c r="BC163" s="47"/>
      <c r="BD163" s="47"/>
      <c r="BE163" s="46">
        <f>SUM(E163:BD163)</f>
        <v>36</v>
      </c>
    </row>
    <row r="164" spans="1:57" ht="12.75">
      <c r="A164" s="582"/>
      <c r="B164" s="324" t="s">
        <v>219</v>
      </c>
      <c r="C164" s="1" t="s">
        <v>14</v>
      </c>
      <c r="D164" s="57" t="s">
        <v>79</v>
      </c>
      <c r="E164" s="48"/>
      <c r="F164" s="48"/>
      <c r="G164" s="48"/>
      <c r="H164" s="48"/>
      <c r="I164" s="48"/>
      <c r="J164" s="48"/>
      <c r="K164" s="48"/>
      <c r="L164" s="48"/>
      <c r="M164" s="296"/>
      <c r="N164" s="296"/>
      <c r="O164" s="296"/>
      <c r="P164" s="48"/>
      <c r="Q164" s="48"/>
      <c r="R164" s="48"/>
      <c r="S164" s="48"/>
      <c r="T164" s="48"/>
      <c r="U164" s="48"/>
      <c r="V164" s="59"/>
      <c r="W164" s="53"/>
      <c r="X164" s="301"/>
      <c r="Y164" s="301"/>
      <c r="Z164" s="301"/>
      <c r="AA164" s="301"/>
      <c r="AB164" s="301"/>
      <c r="AC164" s="301"/>
      <c r="AD164" s="301"/>
      <c r="AE164" s="301">
        <v>36</v>
      </c>
      <c r="AF164" s="301">
        <v>36</v>
      </c>
      <c r="AG164" s="48"/>
      <c r="AH164" s="48"/>
      <c r="AI164" s="48"/>
      <c r="AJ164" s="48"/>
      <c r="AK164" s="48"/>
      <c r="AL164" s="311"/>
      <c r="AM164" s="311"/>
      <c r="AN164" s="311"/>
      <c r="AO164" s="311"/>
      <c r="AP164" s="50"/>
      <c r="AQ164" s="50"/>
      <c r="AR164" s="50"/>
      <c r="AS164" s="50"/>
      <c r="AT164" s="49"/>
      <c r="AU164" s="49"/>
      <c r="AV164" s="48"/>
      <c r="AW164" s="47"/>
      <c r="AX164" s="47"/>
      <c r="AY164" s="47"/>
      <c r="AZ164" s="47"/>
      <c r="BA164" s="47"/>
      <c r="BB164" s="47"/>
      <c r="BC164" s="47"/>
      <c r="BD164" s="47"/>
      <c r="BE164" s="301">
        <f>SUM(E164:BD164)</f>
        <v>72</v>
      </c>
    </row>
    <row r="165" spans="1:57" ht="25.5">
      <c r="A165" s="582"/>
      <c r="B165" s="324" t="s">
        <v>195</v>
      </c>
      <c r="C165" s="290" t="s">
        <v>196</v>
      </c>
      <c r="D165" s="57" t="s">
        <v>79</v>
      </c>
      <c r="E165" s="48"/>
      <c r="F165" s="48"/>
      <c r="G165" s="48"/>
      <c r="H165" s="48"/>
      <c r="I165" s="48"/>
      <c r="J165" s="48"/>
      <c r="K165" s="48"/>
      <c r="L165" s="48"/>
      <c r="M165" s="296"/>
      <c r="N165" s="296"/>
      <c r="O165" s="296"/>
      <c r="P165" s="48"/>
      <c r="Q165" s="48"/>
      <c r="R165" s="48"/>
      <c r="S165" s="48"/>
      <c r="T165" s="48"/>
      <c r="U165" s="48"/>
      <c r="V165" s="59"/>
      <c r="W165" s="53"/>
      <c r="X165" s="301"/>
      <c r="Y165" s="301"/>
      <c r="Z165" s="301"/>
      <c r="AA165" s="301"/>
      <c r="AB165" s="301"/>
      <c r="AC165" s="301"/>
      <c r="AD165" s="48"/>
      <c r="AE165" s="48"/>
      <c r="AF165" s="48"/>
      <c r="AG165" s="48"/>
      <c r="AH165" s="48"/>
      <c r="AI165" s="48"/>
      <c r="AJ165" s="48"/>
      <c r="AK165" s="48"/>
      <c r="AL165" s="311">
        <v>36</v>
      </c>
      <c r="AM165" s="311">
        <v>36</v>
      </c>
      <c r="AN165" s="311">
        <v>36</v>
      </c>
      <c r="AO165" s="311">
        <v>36</v>
      </c>
      <c r="AP165" s="50"/>
      <c r="AQ165" s="50"/>
      <c r="AR165" s="50"/>
      <c r="AS165" s="50"/>
      <c r="AT165" s="49"/>
      <c r="AU165" s="49"/>
      <c r="AV165" s="48"/>
      <c r="AW165" s="47"/>
      <c r="AX165" s="47"/>
      <c r="AY165" s="47"/>
      <c r="AZ165" s="47"/>
      <c r="BA165" s="47"/>
      <c r="BB165" s="47"/>
      <c r="BC165" s="47"/>
      <c r="BD165" s="47"/>
      <c r="BE165" s="301">
        <f>SUM(E165:BD165)</f>
        <v>144</v>
      </c>
    </row>
    <row r="166" spans="1:57" ht="12.75">
      <c r="A166" s="581"/>
      <c r="B166" s="303" t="s">
        <v>197</v>
      </c>
      <c r="C166" s="324" t="s">
        <v>20</v>
      </c>
      <c r="D166" s="57" t="s">
        <v>79</v>
      </c>
      <c r="E166" s="48"/>
      <c r="F166" s="48"/>
      <c r="G166" s="48"/>
      <c r="H166" s="48"/>
      <c r="I166" s="48"/>
      <c r="J166" s="48"/>
      <c r="K166" s="48"/>
      <c r="L166" s="48"/>
      <c r="M166" s="296"/>
      <c r="N166" s="296"/>
      <c r="O166" s="296"/>
      <c r="P166" s="48"/>
      <c r="Q166" s="48"/>
      <c r="R166" s="48"/>
      <c r="S166" s="48"/>
      <c r="T166" s="48"/>
      <c r="U166" s="48"/>
      <c r="V166" s="59"/>
      <c r="W166" s="53"/>
      <c r="X166" s="48"/>
      <c r="Y166" s="48"/>
      <c r="Z166" s="48"/>
      <c r="AA166" s="47"/>
      <c r="AB166" s="47"/>
      <c r="AC166" s="48"/>
      <c r="AD166" s="8"/>
      <c r="AE166" s="8"/>
      <c r="AF166" s="8"/>
      <c r="AG166" s="516"/>
      <c r="AH166" s="516"/>
      <c r="AI166" s="48"/>
      <c r="AJ166" s="48"/>
      <c r="AK166" s="48"/>
      <c r="AL166" s="311"/>
      <c r="AM166" s="311"/>
      <c r="AN166" s="311"/>
      <c r="AO166" s="311"/>
      <c r="AP166" s="50">
        <v>36</v>
      </c>
      <c r="AQ166" s="50">
        <v>36</v>
      </c>
      <c r="AR166" s="50">
        <v>36</v>
      </c>
      <c r="AS166" s="50">
        <v>36</v>
      </c>
      <c r="AT166" s="50">
        <v>36</v>
      </c>
      <c r="AU166" s="50">
        <v>36</v>
      </c>
      <c r="AV166" s="48"/>
      <c r="AW166" s="47"/>
      <c r="AX166" s="47"/>
      <c r="AY166" s="47"/>
      <c r="AZ166" s="47"/>
      <c r="BA166" s="47"/>
      <c r="BB166" s="47"/>
      <c r="BC166" s="47"/>
      <c r="BD166" s="47"/>
      <c r="BE166" s="46">
        <f>SUM(E166:BD166)</f>
        <v>216</v>
      </c>
    </row>
    <row r="167" spans="1:57" ht="12.75">
      <c r="A167" s="45" t="s">
        <v>77</v>
      </c>
      <c r="B167" s="39"/>
      <c r="C167" s="44"/>
      <c r="D167" s="43"/>
      <c r="E167" s="34">
        <f>SUM(E131:E166)</f>
        <v>0</v>
      </c>
      <c r="F167" s="34">
        <f aca="true" t="shared" si="3" ref="F167:U167">SUM(F131:F166)</f>
        <v>0</v>
      </c>
      <c r="G167" s="34">
        <f t="shared" si="3"/>
        <v>0</v>
      </c>
      <c r="H167" s="34">
        <f t="shared" si="3"/>
        <v>0</v>
      </c>
      <c r="I167" s="34">
        <f t="shared" si="3"/>
        <v>0</v>
      </c>
      <c r="J167" s="34">
        <f t="shared" si="3"/>
        <v>0</v>
      </c>
      <c r="K167" s="34">
        <f t="shared" si="3"/>
        <v>40</v>
      </c>
      <c r="L167" s="34">
        <f t="shared" si="3"/>
        <v>40</v>
      </c>
      <c r="M167" s="37">
        <f t="shared" si="3"/>
        <v>36</v>
      </c>
      <c r="N167" s="37">
        <f t="shared" si="3"/>
        <v>36</v>
      </c>
      <c r="O167" s="37">
        <f t="shared" si="3"/>
        <v>36</v>
      </c>
      <c r="P167" s="34">
        <f t="shared" si="3"/>
        <v>0</v>
      </c>
      <c r="Q167" s="34">
        <f t="shared" si="3"/>
        <v>0</v>
      </c>
      <c r="R167" s="34">
        <f t="shared" si="3"/>
        <v>0</v>
      </c>
      <c r="S167" s="37">
        <f t="shared" si="3"/>
        <v>0</v>
      </c>
      <c r="T167" s="34">
        <f t="shared" si="3"/>
        <v>0</v>
      </c>
      <c r="U167" s="37">
        <f t="shared" si="3"/>
        <v>0</v>
      </c>
      <c r="V167" s="37"/>
      <c r="W167" s="37"/>
      <c r="X167" s="530">
        <v>0</v>
      </c>
      <c r="Y167" s="34">
        <f aca="true" t="shared" si="4" ref="Y167:AG167">SUM(Y131:Y166)</f>
        <v>40</v>
      </c>
      <c r="Z167" s="34">
        <f t="shared" si="4"/>
        <v>40</v>
      </c>
      <c r="AA167" s="34">
        <f t="shared" si="4"/>
        <v>36</v>
      </c>
      <c r="AB167" s="34">
        <f t="shared" si="4"/>
        <v>36</v>
      </c>
      <c r="AC167" s="34">
        <f t="shared" si="4"/>
        <v>36</v>
      </c>
      <c r="AD167" s="34">
        <f t="shared" si="4"/>
        <v>36</v>
      </c>
      <c r="AE167" s="34">
        <f t="shared" si="4"/>
        <v>36</v>
      </c>
      <c r="AF167" s="34">
        <f t="shared" si="4"/>
        <v>36</v>
      </c>
      <c r="AG167" s="37">
        <f t="shared" si="4"/>
        <v>0</v>
      </c>
      <c r="AH167" s="37">
        <v>0</v>
      </c>
      <c r="AI167" s="37">
        <f>SUM(AI131:AI166)</f>
        <v>0</v>
      </c>
      <c r="AJ167" s="37">
        <f>SUM(AJ131:AJ166)</f>
        <v>0</v>
      </c>
      <c r="AK167" s="37">
        <v>0</v>
      </c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6"/>
      <c r="AW167" s="35"/>
      <c r="AX167" s="35"/>
      <c r="AY167" s="35"/>
      <c r="AZ167" s="35"/>
      <c r="BA167" s="35"/>
      <c r="BB167" s="35"/>
      <c r="BC167" s="35"/>
      <c r="BD167" s="35"/>
      <c r="BE167" s="40">
        <f>SUM(E167:BD167)</f>
        <v>484</v>
      </c>
    </row>
    <row r="168" spans="1:57" ht="12.75">
      <c r="A168" s="510" t="s">
        <v>76</v>
      </c>
      <c r="B168" s="39"/>
      <c r="C168" s="39"/>
      <c r="D168" s="511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258"/>
      <c r="V168" s="258"/>
      <c r="W168" s="325"/>
      <c r="X168" s="37"/>
      <c r="Y168" s="37"/>
      <c r="Z168" s="37"/>
      <c r="AA168" s="37"/>
      <c r="AB168" s="258"/>
      <c r="AC168" s="258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6"/>
      <c r="AW168" s="35"/>
      <c r="AX168" s="35"/>
      <c r="AY168" s="35"/>
      <c r="AZ168" s="35"/>
      <c r="BA168" s="35"/>
      <c r="BB168" s="35"/>
      <c r="BC168" s="35"/>
      <c r="BD168" s="35"/>
      <c r="BE168" s="34"/>
    </row>
    <row r="169" spans="1:57" ht="12.75">
      <c r="A169" s="510" t="s">
        <v>75</v>
      </c>
      <c r="B169" s="39"/>
      <c r="C169" s="39"/>
      <c r="D169" s="511"/>
      <c r="E169" s="34">
        <f>E167</f>
        <v>0</v>
      </c>
      <c r="F169" s="34">
        <f aca="true" t="shared" si="5" ref="F169:U169">F167</f>
        <v>0</v>
      </c>
      <c r="G169" s="34">
        <f t="shared" si="5"/>
        <v>0</v>
      </c>
      <c r="H169" s="34">
        <f t="shared" si="5"/>
        <v>0</v>
      </c>
      <c r="I169" s="34">
        <f t="shared" si="5"/>
        <v>0</v>
      </c>
      <c r="J169" s="34">
        <f t="shared" si="5"/>
        <v>0</v>
      </c>
      <c r="K169" s="34">
        <f t="shared" si="5"/>
        <v>40</v>
      </c>
      <c r="L169" s="34">
        <f t="shared" si="5"/>
        <v>40</v>
      </c>
      <c r="M169" s="34">
        <f t="shared" si="5"/>
        <v>36</v>
      </c>
      <c r="N169" s="34">
        <f t="shared" si="5"/>
        <v>36</v>
      </c>
      <c r="O169" s="34">
        <f t="shared" si="5"/>
        <v>36</v>
      </c>
      <c r="P169" s="34">
        <f t="shared" si="5"/>
        <v>0</v>
      </c>
      <c r="Q169" s="34">
        <f t="shared" si="5"/>
        <v>0</v>
      </c>
      <c r="R169" s="34">
        <f t="shared" si="5"/>
        <v>0</v>
      </c>
      <c r="S169" s="34">
        <f t="shared" si="5"/>
        <v>0</v>
      </c>
      <c r="T169" s="34">
        <f t="shared" si="5"/>
        <v>0</v>
      </c>
      <c r="U169" s="34">
        <f t="shared" si="5"/>
        <v>0</v>
      </c>
      <c r="V169" s="37"/>
      <c r="W169" s="38"/>
      <c r="X169" s="37">
        <f>X167</f>
        <v>0</v>
      </c>
      <c r="Y169" s="37">
        <f aca="true" t="shared" si="6" ref="Y169:AG169">Y167</f>
        <v>40</v>
      </c>
      <c r="Z169" s="37">
        <f t="shared" si="6"/>
        <v>40</v>
      </c>
      <c r="AA169" s="37">
        <f t="shared" si="6"/>
        <v>36</v>
      </c>
      <c r="AB169" s="37">
        <f t="shared" si="6"/>
        <v>36</v>
      </c>
      <c r="AC169" s="37">
        <f t="shared" si="6"/>
        <v>36</v>
      </c>
      <c r="AD169" s="37">
        <f t="shared" si="6"/>
        <v>36</v>
      </c>
      <c r="AE169" s="37">
        <f t="shared" si="6"/>
        <v>36</v>
      </c>
      <c r="AF169" s="37">
        <f t="shared" si="6"/>
        <v>36</v>
      </c>
      <c r="AG169" s="37">
        <f t="shared" si="6"/>
        <v>0</v>
      </c>
      <c r="AH169" s="37">
        <v>0</v>
      </c>
      <c r="AI169" s="37">
        <f>AI167</f>
        <v>0</v>
      </c>
      <c r="AJ169" s="37">
        <f>AJ167</f>
        <v>0</v>
      </c>
      <c r="AK169" s="37">
        <f>AK165</f>
        <v>0</v>
      </c>
      <c r="AL169" s="37">
        <f>AL165</f>
        <v>36</v>
      </c>
      <c r="AM169" s="37">
        <f>AM165</f>
        <v>36</v>
      </c>
      <c r="AN169" s="37">
        <f>AN165</f>
        <v>36</v>
      </c>
      <c r="AO169" s="37">
        <v>36</v>
      </c>
      <c r="AP169" s="37">
        <f aca="true" t="shared" si="7" ref="AP169:AU169">AP166</f>
        <v>36</v>
      </c>
      <c r="AQ169" s="37">
        <f t="shared" si="7"/>
        <v>36</v>
      </c>
      <c r="AR169" s="37">
        <f t="shared" si="7"/>
        <v>36</v>
      </c>
      <c r="AS169" s="37">
        <f t="shared" si="7"/>
        <v>36</v>
      </c>
      <c r="AT169" s="37">
        <f t="shared" si="7"/>
        <v>36</v>
      </c>
      <c r="AU169" s="37">
        <f t="shared" si="7"/>
        <v>36</v>
      </c>
      <c r="AV169" s="36"/>
      <c r="AW169" s="35"/>
      <c r="AX169" s="35"/>
      <c r="AY169" s="35"/>
      <c r="AZ169" s="35"/>
      <c r="BA169" s="35"/>
      <c r="BB169" s="35"/>
      <c r="BC169" s="35"/>
      <c r="BD169" s="35"/>
      <c r="BE169" s="34">
        <f>SUM(E169:BD169)</f>
        <v>844</v>
      </c>
    </row>
    <row r="174" ht="12.75">
      <c r="B174" s="32"/>
    </row>
    <row r="175" ht="12.75">
      <c r="B175" s="32"/>
    </row>
  </sheetData>
  <sheetProtection/>
  <mergeCells count="182">
    <mergeCell ref="C137:C138"/>
    <mergeCell ref="C63:C64"/>
    <mergeCell ref="B73:B74"/>
    <mergeCell ref="C73:C74"/>
    <mergeCell ref="B112:B113"/>
    <mergeCell ref="C112:C113"/>
    <mergeCell ref="B89:B90"/>
    <mergeCell ref="C89:C90"/>
    <mergeCell ref="C69:C70"/>
    <mergeCell ref="C77:C78"/>
    <mergeCell ref="A1:M1"/>
    <mergeCell ref="A2:A6"/>
    <mergeCell ref="B2:B6"/>
    <mergeCell ref="C2:C6"/>
    <mergeCell ref="D2:D6"/>
    <mergeCell ref="E2:H2"/>
    <mergeCell ref="I2:L2"/>
    <mergeCell ref="BE2:BE6"/>
    <mergeCell ref="E3:BD3"/>
    <mergeCell ref="E5:BD5"/>
    <mergeCell ref="N2:P2"/>
    <mergeCell ref="R2:U2"/>
    <mergeCell ref="W2:Y2"/>
    <mergeCell ref="AA2:AC2"/>
    <mergeCell ref="AE2:AH2"/>
    <mergeCell ref="AI2:AL2"/>
    <mergeCell ref="AN2:AP2"/>
    <mergeCell ref="AR2:AU2"/>
    <mergeCell ref="AV2:AY2"/>
    <mergeCell ref="BA2:BD2"/>
    <mergeCell ref="A7:A32"/>
    <mergeCell ref="B7:B8"/>
    <mergeCell ref="C7:C8"/>
    <mergeCell ref="C15:C16"/>
    <mergeCell ref="B15:B16"/>
    <mergeCell ref="C13:C14"/>
    <mergeCell ref="B9:B10"/>
    <mergeCell ref="C33:C34"/>
    <mergeCell ref="C21:C22"/>
    <mergeCell ref="C25:C26"/>
    <mergeCell ref="C27:C28"/>
    <mergeCell ref="B17:B18"/>
    <mergeCell ref="B19:B20"/>
    <mergeCell ref="C19:C20"/>
    <mergeCell ref="B33:B34"/>
    <mergeCell ref="C17:C18"/>
    <mergeCell ref="B35:B36"/>
    <mergeCell ref="C35:C36"/>
    <mergeCell ref="B37:B38"/>
    <mergeCell ref="C37:C38"/>
    <mergeCell ref="B63:B64"/>
    <mergeCell ref="A59:A117"/>
    <mergeCell ref="B79:B80"/>
    <mergeCell ref="C45:C46"/>
    <mergeCell ref="B45:B46"/>
    <mergeCell ref="B107:B108"/>
    <mergeCell ref="AW54:AY54"/>
    <mergeCell ref="BA54:BD54"/>
    <mergeCell ref="B61:B62"/>
    <mergeCell ref="C61:C62"/>
    <mergeCell ref="A54:A58"/>
    <mergeCell ref="B54:B58"/>
    <mergeCell ref="C54:C58"/>
    <mergeCell ref="AN54:AQ54"/>
    <mergeCell ref="AA54:AC54"/>
    <mergeCell ref="W54:Y54"/>
    <mergeCell ref="BE54:BE58"/>
    <mergeCell ref="E55:BD55"/>
    <mergeCell ref="E57:BD57"/>
    <mergeCell ref="N54:Q54"/>
    <mergeCell ref="R54:U54"/>
    <mergeCell ref="AE54:AH54"/>
    <mergeCell ref="AJ54:AL54"/>
    <mergeCell ref="E54:H54"/>
    <mergeCell ref="J54:L54"/>
    <mergeCell ref="AR54:AU54"/>
    <mergeCell ref="B59:B60"/>
    <mergeCell ref="C59:C60"/>
    <mergeCell ref="D54:D58"/>
    <mergeCell ref="C65:C66"/>
    <mergeCell ref="B65:B66"/>
    <mergeCell ref="C67:C68"/>
    <mergeCell ref="B75:B76"/>
    <mergeCell ref="B67:B68"/>
    <mergeCell ref="B71:B72"/>
    <mergeCell ref="C71:C72"/>
    <mergeCell ref="C75:C76"/>
    <mergeCell ref="B69:B70"/>
    <mergeCell ref="C95:C96"/>
    <mergeCell ref="C81:C82"/>
    <mergeCell ref="B77:B78"/>
    <mergeCell ref="B155:B156"/>
    <mergeCell ref="C143:C144"/>
    <mergeCell ref="C135:C136"/>
    <mergeCell ref="B139:B140"/>
    <mergeCell ref="C147:C148"/>
    <mergeCell ref="B147:B148"/>
    <mergeCell ref="C107:C108"/>
    <mergeCell ref="E124:H124"/>
    <mergeCell ref="J124:L124"/>
    <mergeCell ref="N124:Q124"/>
    <mergeCell ref="R124:U124"/>
    <mergeCell ref="B83:B84"/>
    <mergeCell ref="C83:C84"/>
    <mergeCell ref="B91:B92"/>
    <mergeCell ref="C91:C92"/>
    <mergeCell ref="B93:B94"/>
    <mergeCell ref="C93:C94"/>
    <mergeCell ref="W124:Z124"/>
    <mergeCell ref="B159:B160"/>
    <mergeCell ref="C159:C160"/>
    <mergeCell ref="B143:B144"/>
    <mergeCell ref="B141:B142"/>
    <mergeCell ref="B133:B134"/>
    <mergeCell ref="B145:B146"/>
    <mergeCell ref="C145:C146"/>
    <mergeCell ref="B153:B154"/>
    <mergeCell ref="C153:C154"/>
    <mergeCell ref="AA124:AD124"/>
    <mergeCell ref="AE124:AH124"/>
    <mergeCell ref="AJ124:AL124"/>
    <mergeCell ref="AN124:AQ124"/>
    <mergeCell ref="AR124:AU124"/>
    <mergeCell ref="AW124:AY124"/>
    <mergeCell ref="B161:B162"/>
    <mergeCell ref="C161:C162"/>
    <mergeCell ref="D124:D128"/>
    <mergeCell ref="C155:C156"/>
    <mergeCell ref="BA124:BD124"/>
    <mergeCell ref="BE124:BE128"/>
    <mergeCell ref="E125:BD125"/>
    <mergeCell ref="E127:BD127"/>
    <mergeCell ref="B129:B130"/>
    <mergeCell ref="C129:C130"/>
    <mergeCell ref="C79:C80"/>
    <mergeCell ref="C99:C100"/>
    <mergeCell ref="C133:C134"/>
    <mergeCell ref="B105:B106"/>
    <mergeCell ref="C105:C106"/>
    <mergeCell ref="B124:B128"/>
    <mergeCell ref="C124:C128"/>
    <mergeCell ref="B131:B132"/>
    <mergeCell ref="C131:C132"/>
    <mergeCell ref="B81:B82"/>
    <mergeCell ref="C39:C40"/>
    <mergeCell ref="B87:B88"/>
    <mergeCell ref="C87:C88"/>
    <mergeCell ref="B99:B100"/>
    <mergeCell ref="A124:A128"/>
    <mergeCell ref="C141:C142"/>
    <mergeCell ref="C139:C140"/>
    <mergeCell ref="A129:A166"/>
    <mergeCell ref="B135:B136"/>
    <mergeCell ref="B95:B96"/>
    <mergeCell ref="C9:C10"/>
    <mergeCell ref="C11:C12"/>
    <mergeCell ref="B31:B32"/>
    <mergeCell ref="C31:C32"/>
    <mergeCell ref="C23:C24"/>
    <mergeCell ref="C29:C30"/>
    <mergeCell ref="B21:B22"/>
    <mergeCell ref="B23:B24"/>
    <mergeCell ref="B85:B86"/>
    <mergeCell ref="C85:C86"/>
    <mergeCell ref="B43:B44"/>
    <mergeCell ref="C43:C44"/>
    <mergeCell ref="B39:B40"/>
    <mergeCell ref="B11:B12"/>
    <mergeCell ref="B13:B14"/>
    <mergeCell ref="B25:B26"/>
    <mergeCell ref="B27:B28"/>
    <mergeCell ref="B29:B30"/>
    <mergeCell ref="B114:B115"/>
    <mergeCell ref="C114:C115"/>
    <mergeCell ref="B149:B150"/>
    <mergeCell ref="C149:C150"/>
    <mergeCell ref="D99:D100"/>
    <mergeCell ref="D105:D106"/>
    <mergeCell ref="D112:D113"/>
    <mergeCell ref="B101:B102"/>
    <mergeCell ref="C101:C102"/>
    <mergeCell ref="B137:B138"/>
  </mergeCells>
  <printOptions/>
  <pageMargins left="0.2" right="0.2" top="0.24" bottom="0.17" header="0.24" footer="0.24"/>
  <pageSetup horizontalDpi="600" verticalDpi="600" orientation="landscape" paperSize="9" scale="55" r:id="rId1"/>
  <rowBreaks count="1" manualBreakCount="1">
    <brk id="5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6"/>
  <sheetViews>
    <sheetView zoomScale="80" zoomScaleNormal="80" zoomScalePageLayoutView="0" workbookViewId="0" topLeftCell="A40">
      <selection activeCell="A48" sqref="A48:A51"/>
    </sheetView>
  </sheetViews>
  <sheetFormatPr defaultColWidth="9.140625" defaultRowHeight="12.75"/>
  <cols>
    <col min="1" max="1" width="10.00390625" style="0" customWidth="1"/>
    <col min="2" max="2" width="41.57421875" style="0" customWidth="1"/>
    <col min="3" max="3" width="17.140625" style="0" customWidth="1"/>
    <col min="4" max="5" width="7.28125" style="0" customWidth="1"/>
    <col min="6" max="6" width="6.00390625" style="0" customWidth="1"/>
    <col min="7" max="7" width="5.28125" style="0" customWidth="1"/>
    <col min="8" max="8" width="4.57421875" style="0" customWidth="1"/>
    <col min="9" max="9" width="6.8515625" style="0" customWidth="1"/>
    <col min="10" max="15" width="4.57421875" style="0" customWidth="1"/>
    <col min="16" max="16" width="5.140625" style="0" customWidth="1"/>
    <col min="17" max="19" width="4.7109375" style="0" customWidth="1"/>
    <col min="20" max="20" width="5.140625" style="0" customWidth="1"/>
    <col min="21" max="22" width="4.7109375" style="0" customWidth="1"/>
    <col min="23" max="23" width="5.140625" style="0" customWidth="1"/>
    <col min="24" max="29" width="4.57421875" style="0" customWidth="1"/>
    <col min="30" max="30" width="5.7109375" style="0" customWidth="1"/>
    <col min="31" max="31" width="5.421875" style="0" customWidth="1"/>
    <col min="32" max="33" width="7.140625" style="0" customWidth="1"/>
  </cols>
  <sheetData>
    <row r="1" spans="1:32" ht="15.75" customHeight="1">
      <c r="A1" s="2"/>
      <c r="B1" s="833" t="s">
        <v>174</v>
      </c>
      <c r="C1" s="833"/>
      <c r="D1" s="834">
        <v>4032</v>
      </c>
      <c r="E1" s="835"/>
      <c r="F1" s="835"/>
      <c r="G1" s="835"/>
      <c r="H1" s="83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2"/>
      <c r="B2" s="837" t="s">
        <v>173</v>
      </c>
      <c r="C2" s="837"/>
      <c r="D2" s="838">
        <v>3672</v>
      </c>
      <c r="E2" s="839"/>
      <c r="F2" s="839"/>
      <c r="G2" s="839"/>
      <c r="H2" s="84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2"/>
      <c r="B3" s="841" t="s">
        <v>172</v>
      </c>
      <c r="C3" s="842"/>
      <c r="D3" s="687">
        <v>1404</v>
      </c>
      <c r="E3" s="688"/>
      <c r="F3" s="688"/>
      <c r="G3" s="688"/>
      <c r="H3" s="68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2"/>
      <c r="B4" s="683" t="s">
        <v>207</v>
      </c>
      <c r="C4" s="684"/>
      <c r="D4" s="687">
        <v>348</v>
      </c>
      <c r="E4" s="688"/>
      <c r="F4" s="688"/>
      <c r="G4" s="688"/>
      <c r="H4" s="68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" customHeight="1">
      <c r="A5" s="2"/>
      <c r="B5" s="685" t="s">
        <v>208</v>
      </c>
      <c r="C5" s="686"/>
      <c r="D5" s="687">
        <v>132</v>
      </c>
      <c r="E5" s="688"/>
      <c r="F5" s="688"/>
      <c r="G5" s="688"/>
      <c r="H5" s="68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26.25" customHeight="1">
      <c r="A6" s="2"/>
      <c r="B6" s="674" t="s">
        <v>171</v>
      </c>
      <c r="C6" s="674"/>
      <c r="D6" s="675" t="s">
        <v>209</v>
      </c>
      <c r="E6" s="676"/>
      <c r="F6" s="677"/>
      <c r="G6" s="677"/>
      <c r="H6" s="67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2"/>
      <c r="B7" s="831" t="s">
        <v>170</v>
      </c>
      <c r="C7" s="831"/>
      <c r="D7" s="832">
        <v>108</v>
      </c>
      <c r="E7" s="832"/>
      <c r="F7" s="832"/>
      <c r="G7" s="825">
        <f>SUM(D7:F8)</f>
        <v>216</v>
      </c>
      <c r="H7" s="82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2.75">
      <c r="A8" s="2"/>
      <c r="B8" s="831" t="s">
        <v>169</v>
      </c>
      <c r="C8" s="831"/>
      <c r="D8" s="832">
        <v>108</v>
      </c>
      <c r="E8" s="832"/>
      <c r="F8" s="832"/>
      <c r="G8" s="827"/>
      <c r="H8" s="82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>
      <c r="A9" s="2"/>
      <c r="B9" s="820" t="s">
        <v>199</v>
      </c>
      <c r="C9" s="821"/>
      <c r="D9" s="822">
        <v>144</v>
      </c>
      <c r="E9" s="823"/>
      <c r="F9" s="824"/>
      <c r="G9" s="829">
        <f>D9</f>
        <v>144</v>
      </c>
      <c r="H9" s="83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>
      <c r="A10" s="2"/>
      <c r="B10" s="811" t="s">
        <v>168</v>
      </c>
      <c r="C10" s="811"/>
      <c r="D10" s="812">
        <v>0</v>
      </c>
      <c r="E10" s="812"/>
      <c r="F10" s="812"/>
      <c r="G10" s="812">
        <f>D10+D11</f>
        <v>684</v>
      </c>
      <c r="H10" s="81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.75">
      <c r="A11" s="2"/>
      <c r="B11" s="811" t="s">
        <v>167</v>
      </c>
      <c r="C11" s="811"/>
      <c r="D11" s="812">
        <v>684</v>
      </c>
      <c r="E11" s="812"/>
      <c r="F11" s="812"/>
      <c r="G11" s="812"/>
      <c r="H11" s="81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8">
      <c r="A13" s="813" t="s">
        <v>137</v>
      </c>
      <c r="B13" s="81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6.5" customHeight="1">
      <c r="A15" s="814" t="s">
        <v>0</v>
      </c>
      <c r="B15" s="817" t="s">
        <v>138</v>
      </c>
      <c r="C15" s="257"/>
      <c r="D15" s="257"/>
      <c r="E15" s="257"/>
      <c r="F15" s="257"/>
      <c r="G15" s="257"/>
      <c r="H15" s="257"/>
      <c r="I15" s="256"/>
      <c r="J15" s="796" t="s">
        <v>139</v>
      </c>
      <c r="K15" s="797"/>
      <c r="L15" s="797"/>
      <c r="M15" s="797"/>
      <c r="N15" s="797"/>
      <c r="O15" s="798"/>
      <c r="P15" s="808" t="s">
        <v>140</v>
      </c>
      <c r="Q15" s="796" t="s">
        <v>141</v>
      </c>
      <c r="R15" s="797"/>
      <c r="S15" s="797"/>
      <c r="T15" s="797"/>
      <c r="U15" s="797"/>
      <c r="V15" s="798"/>
      <c r="W15" s="808" t="s">
        <v>142</v>
      </c>
      <c r="X15" s="796" t="s">
        <v>143</v>
      </c>
      <c r="Y15" s="797"/>
      <c r="Z15" s="797"/>
      <c r="AA15" s="797"/>
      <c r="AB15" s="797"/>
      <c r="AC15" s="798"/>
      <c r="AD15" s="799" t="s">
        <v>144</v>
      </c>
      <c r="AE15" s="853"/>
      <c r="AF15" s="802" t="s">
        <v>145</v>
      </c>
    </row>
    <row r="16" spans="1:32" ht="30.75" customHeight="1">
      <c r="A16" s="815"/>
      <c r="B16" s="818"/>
      <c r="C16" s="255"/>
      <c r="D16" s="255"/>
      <c r="E16" s="255"/>
      <c r="F16" s="255"/>
      <c r="G16" s="255"/>
      <c r="H16" s="255"/>
      <c r="I16" s="254"/>
      <c r="J16" s="805" t="s">
        <v>146</v>
      </c>
      <c r="K16" s="806"/>
      <c r="L16" s="806"/>
      <c r="M16" s="806" t="s">
        <v>147</v>
      </c>
      <c r="N16" s="806"/>
      <c r="O16" s="807"/>
      <c r="P16" s="809"/>
      <c r="Q16" s="805" t="s">
        <v>148</v>
      </c>
      <c r="R16" s="806"/>
      <c r="S16" s="806"/>
      <c r="T16" s="806" t="s">
        <v>149</v>
      </c>
      <c r="U16" s="806"/>
      <c r="V16" s="807"/>
      <c r="W16" s="809"/>
      <c r="X16" s="805" t="s">
        <v>150</v>
      </c>
      <c r="Y16" s="806"/>
      <c r="Z16" s="806"/>
      <c r="AA16" s="806" t="s">
        <v>151</v>
      </c>
      <c r="AB16" s="806"/>
      <c r="AC16" s="807"/>
      <c r="AD16" s="800"/>
      <c r="AE16" s="854"/>
      <c r="AF16" s="803"/>
    </row>
    <row r="17" spans="1:32" ht="36.75" customHeight="1" thickBot="1">
      <c r="A17" s="816"/>
      <c r="B17" s="819"/>
      <c r="C17" s="253"/>
      <c r="D17" s="253"/>
      <c r="E17" s="253"/>
      <c r="F17" s="253"/>
      <c r="G17" s="253"/>
      <c r="H17" s="253"/>
      <c r="I17" s="252"/>
      <c r="J17" s="251" t="s">
        <v>152</v>
      </c>
      <c r="K17" s="250" t="s">
        <v>153</v>
      </c>
      <c r="L17" s="250" t="s">
        <v>154</v>
      </c>
      <c r="M17" s="250" t="s">
        <v>152</v>
      </c>
      <c r="N17" s="250" t="s">
        <v>153</v>
      </c>
      <c r="O17" s="249" t="s">
        <v>154</v>
      </c>
      <c r="P17" s="810"/>
      <c r="Q17" s="251" t="s">
        <v>152</v>
      </c>
      <c r="R17" s="250" t="s">
        <v>153</v>
      </c>
      <c r="S17" s="250" t="s">
        <v>154</v>
      </c>
      <c r="T17" s="250" t="s">
        <v>152</v>
      </c>
      <c r="U17" s="250" t="s">
        <v>153</v>
      </c>
      <c r="V17" s="249" t="s">
        <v>154</v>
      </c>
      <c r="W17" s="810"/>
      <c r="X17" s="251" t="s">
        <v>152</v>
      </c>
      <c r="Y17" s="250" t="s">
        <v>153</v>
      </c>
      <c r="Z17" s="250" t="s">
        <v>154</v>
      </c>
      <c r="AA17" s="250" t="s">
        <v>152</v>
      </c>
      <c r="AB17" s="250" t="s">
        <v>153</v>
      </c>
      <c r="AC17" s="249" t="s">
        <v>154</v>
      </c>
      <c r="AD17" s="801"/>
      <c r="AE17" s="855"/>
      <c r="AF17" s="804"/>
    </row>
    <row r="18" spans="1:32" ht="12.75">
      <c r="A18" s="213" t="s">
        <v>6</v>
      </c>
      <c r="B18" s="370" t="s">
        <v>178</v>
      </c>
      <c r="C18" s="371"/>
      <c r="D18" s="371"/>
      <c r="E18" s="371"/>
      <c r="F18" s="371"/>
      <c r="G18" s="371"/>
      <c r="H18" s="371"/>
      <c r="I18" s="372"/>
      <c r="J18" s="373"/>
      <c r="K18" s="106"/>
      <c r="L18" s="106"/>
      <c r="M18" s="106"/>
      <c r="N18" s="106"/>
      <c r="O18" s="374"/>
      <c r="P18" s="375"/>
      <c r="Q18" s="373"/>
      <c r="R18" s="106"/>
      <c r="S18" s="106"/>
      <c r="T18" s="107"/>
      <c r="U18" s="106"/>
      <c r="V18" s="374"/>
      <c r="W18" s="375"/>
      <c r="X18" s="373"/>
      <c r="Y18" s="106"/>
      <c r="Z18" s="106"/>
      <c r="AA18" s="106"/>
      <c r="AB18" s="106"/>
      <c r="AC18" s="374"/>
      <c r="AD18" s="376"/>
      <c r="AE18" s="377"/>
      <c r="AF18" s="378">
        <f>SUM(AF19:AF26)</f>
        <v>0</v>
      </c>
    </row>
    <row r="19" spans="1:32" ht="12.75">
      <c r="A19" s="267" t="s">
        <v>68</v>
      </c>
      <c r="B19" s="266"/>
      <c r="C19" s="1"/>
      <c r="D19" s="1"/>
      <c r="E19" s="1"/>
      <c r="F19" s="1"/>
      <c r="G19" s="1"/>
      <c r="H19" s="1"/>
      <c r="I19" s="247"/>
      <c r="J19" s="174"/>
      <c r="K19" s="8"/>
      <c r="L19" s="8"/>
      <c r="M19" s="8"/>
      <c r="N19" s="8"/>
      <c r="O19" s="240"/>
      <c r="P19" s="207"/>
      <c r="Q19" s="174"/>
      <c r="R19" s="8"/>
      <c r="S19" s="8"/>
      <c r="T19" s="13"/>
      <c r="U19" s="8"/>
      <c r="V19" s="240"/>
      <c r="W19" s="207"/>
      <c r="X19" s="174"/>
      <c r="Y19" s="8"/>
      <c r="Z19" s="8"/>
      <c r="AA19" s="8"/>
      <c r="AB19" s="8"/>
      <c r="AC19" s="240"/>
      <c r="AD19" s="239"/>
      <c r="AE19" s="239"/>
      <c r="AF19" s="238"/>
    </row>
    <row r="20" spans="1:32" ht="12.75">
      <c r="A20" s="267" t="s">
        <v>69</v>
      </c>
      <c r="B20" s="208"/>
      <c r="C20" s="1"/>
      <c r="D20" s="1"/>
      <c r="E20" s="1"/>
      <c r="F20" s="1"/>
      <c r="G20" s="1"/>
      <c r="H20" s="1"/>
      <c r="I20" s="247"/>
      <c r="J20" s="174"/>
      <c r="K20" s="8"/>
      <c r="L20" s="8"/>
      <c r="M20" s="8"/>
      <c r="N20" s="8"/>
      <c r="O20" s="240"/>
      <c r="P20" s="207"/>
      <c r="Q20" s="174"/>
      <c r="R20" s="8"/>
      <c r="S20" s="8"/>
      <c r="T20" s="8"/>
      <c r="U20" s="8"/>
      <c r="V20" s="240"/>
      <c r="W20" s="207"/>
      <c r="X20" s="174"/>
      <c r="Y20" s="8"/>
      <c r="Z20" s="8"/>
      <c r="AA20" s="8"/>
      <c r="AB20" s="8"/>
      <c r="AC20" s="240"/>
      <c r="AD20" s="239"/>
      <c r="AE20" s="239"/>
      <c r="AF20" s="238"/>
    </row>
    <row r="21" spans="1:32" ht="12.75">
      <c r="A21" s="267" t="s">
        <v>70</v>
      </c>
      <c r="B21" s="208"/>
      <c r="C21" s="170"/>
      <c r="D21" s="1"/>
      <c r="E21" s="1"/>
      <c r="F21" s="1"/>
      <c r="G21" s="1"/>
      <c r="H21" s="1"/>
      <c r="I21" s="247"/>
      <c r="J21" s="174"/>
      <c r="K21" s="8"/>
      <c r="L21" s="8"/>
      <c r="M21" s="8"/>
      <c r="N21" s="8"/>
      <c r="O21" s="240"/>
      <c r="P21" s="207"/>
      <c r="Q21" s="174"/>
      <c r="R21" s="8"/>
      <c r="S21" s="8"/>
      <c r="T21" s="8"/>
      <c r="U21" s="8"/>
      <c r="V21" s="240"/>
      <c r="W21" s="207"/>
      <c r="X21" s="174"/>
      <c r="Y21" s="8"/>
      <c r="Z21" s="8"/>
      <c r="AA21" s="8"/>
      <c r="AB21" s="8"/>
      <c r="AC21" s="240"/>
      <c r="AD21" s="239"/>
      <c r="AE21" s="239"/>
      <c r="AF21" s="238"/>
    </row>
    <row r="22" spans="1:32" ht="12.75">
      <c r="A22" s="267" t="s">
        <v>175</v>
      </c>
      <c r="B22" s="290"/>
      <c r="C22" s="332"/>
      <c r="D22" s="1"/>
      <c r="E22" s="1"/>
      <c r="F22" s="1"/>
      <c r="G22" s="1"/>
      <c r="H22" s="1"/>
      <c r="I22" s="247"/>
      <c r="J22" s="174"/>
      <c r="K22" s="8"/>
      <c r="L22" s="8"/>
      <c r="M22" s="8"/>
      <c r="N22" s="8"/>
      <c r="O22" s="240"/>
      <c r="P22" s="207"/>
      <c r="Q22" s="174"/>
      <c r="R22" s="8"/>
      <c r="S22" s="8"/>
      <c r="T22" s="8"/>
      <c r="U22" s="8"/>
      <c r="V22" s="240"/>
      <c r="W22" s="207"/>
      <c r="X22" s="241"/>
      <c r="Y22" s="8"/>
      <c r="Z22" s="8"/>
      <c r="AA22" s="8"/>
      <c r="AB22" s="8"/>
      <c r="AC22" s="240"/>
      <c r="AD22" s="239"/>
      <c r="AE22" s="239"/>
      <c r="AF22" s="238"/>
    </row>
    <row r="23" spans="1:32" ht="12.75">
      <c r="A23" s="267" t="s">
        <v>176</v>
      </c>
      <c r="B23" s="290"/>
      <c r="C23" s="368"/>
      <c r="D23" s="1"/>
      <c r="E23" s="1"/>
      <c r="F23" s="1"/>
      <c r="G23" s="1"/>
      <c r="H23" s="1"/>
      <c r="I23" s="247"/>
      <c r="J23" s="174"/>
      <c r="K23" s="8"/>
      <c r="L23" s="8"/>
      <c r="M23" s="8"/>
      <c r="N23" s="8"/>
      <c r="O23" s="240"/>
      <c r="P23" s="207"/>
      <c r="Q23" s="174"/>
      <c r="R23" s="8"/>
      <c r="S23" s="8"/>
      <c r="T23" s="8"/>
      <c r="U23" s="8"/>
      <c r="V23" s="240"/>
      <c r="W23" s="207"/>
      <c r="X23" s="174"/>
      <c r="Y23" s="8"/>
      <c r="Z23" s="8"/>
      <c r="AA23" s="8"/>
      <c r="AB23" s="8"/>
      <c r="AC23" s="240"/>
      <c r="AD23" s="239"/>
      <c r="AE23" s="239"/>
      <c r="AF23" s="238"/>
    </row>
    <row r="24" spans="1:32" ht="12.75">
      <c r="A24" s="267" t="s">
        <v>71</v>
      </c>
      <c r="B24" s="290" t="s">
        <v>8</v>
      </c>
      <c r="C24" s="368"/>
      <c r="D24" s="1"/>
      <c r="E24" s="1"/>
      <c r="F24" s="1"/>
      <c r="G24" s="1"/>
      <c r="H24" s="1"/>
      <c r="I24" s="247"/>
      <c r="J24" s="174"/>
      <c r="K24" s="8"/>
      <c r="L24" s="8"/>
      <c r="M24" s="8"/>
      <c r="N24" s="8"/>
      <c r="O24" s="240"/>
      <c r="P24" s="207"/>
      <c r="Q24" s="174"/>
      <c r="R24" s="8"/>
      <c r="S24" s="8"/>
      <c r="T24" s="8"/>
      <c r="U24" s="8"/>
      <c r="V24" s="240"/>
      <c r="W24" s="207"/>
      <c r="X24" s="174"/>
      <c r="Y24" s="8"/>
      <c r="Z24" s="8"/>
      <c r="AA24" s="8"/>
      <c r="AB24" s="8"/>
      <c r="AC24" s="240"/>
      <c r="AD24" s="239"/>
      <c r="AE24" s="239"/>
      <c r="AF24" s="238"/>
    </row>
    <row r="25" spans="1:32" ht="12.75">
      <c r="A25" s="345"/>
      <c r="B25" s="208"/>
      <c r="C25" s="246"/>
      <c r="D25" s="1"/>
      <c r="E25" s="1"/>
      <c r="F25" s="1"/>
      <c r="G25" s="1"/>
      <c r="H25" s="1"/>
      <c r="I25" s="247"/>
      <c r="J25" s="174"/>
      <c r="K25" s="8"/>
      <c r="L25" s="8"/>
      <c r="M25" s="8"/>
      <c r="N25" s="8"/>
      <c r="O25" s="240"/>
      <c r="P25" s="207"/>
      <c r="Q25" s="174"/>
      <c r="R25" s="8"/>
      <c r="S25" s="8"/>
      <c r="T25" s="8"/>
      <c r="U25" s="8"/>
      <c r="V25" s="240"/>
      <c r="W25" s="207"/>
      <c r="X25" s="174"/>
      <c r="Y25" s="8"/>
      <c r="Z25" s="8"/>
      <c r="AA25" s="8"/>
      <c r="AB25" s="8"/>
      <c r="AC25" s="240"/>
      <c r="AD25" s="239"/>
      <c r="AE25" s="239"/>
      <c r="AF25" s="238"/>
    </row>
    <row r="26" spans="1:32" ht="12.75">
      <c r="A26" s="221"/>
      <c r="B26" s="196"/>
      <c r="C26" s="1"/>
      <c r="D26" s="1"/>
      <c r="E26" s="1"/>
      <c r="F26" s="1"/>
      <c r="G26" s="1"/>
      <c r="H26" s="1"/>
      <c r="I26" s="247"/>
      <c r="J26" s="174"/>
      <c r="K26" s="8"/>
      <c r="L26" s="8"/>
      <c r="M26" s="8"/>
      <c r="N26" s="8"/>
      <c r="O26" s="240"/>
      <c r="P26" s="207"/>
      <c r="Q26" s="174"/>
      <c r="R26" s="8"/>
      <c r="S26" s="8"/>
      <c r="T26" s="8"/>
      <c r="U26" s="8"/>
      <c r="V26" s="240"/>
      <c r="W26" s="207"/>
      <c r="X26" s="174"/>
      <c r="Y26" s="8"/>
      <c r="Z26" s="8"/>
      <c r="AA26" s="8"/>
      <c r="AB26" s="8"/>
      <c r="AC26" s="240"/>
      <c r="AD26" s="239"/>
      <c r="AE26" s="239"/>
      <c r="AF26" s="238"/>
    </row>
    <row r="27" spans="1:32" ht="12.75">
      <c r="A27" s="206" t="s">
        <v>4</v>
      </c>
      <c r="B27" s="379" t="s">
        <v>177</v>
      </c>
      <c r="C27" s="371"/>
      <c r="D27" s="371"/>
      <c r="E27" s="371"/>
      <c r="F27" s="371"/>
      <c r="G27" s="371"/>
      <c r="H27" s="371"/>
      <c r="I27" s="372"/>
      <c r="J27" s="373"/>
      <c r="K27" s="106"/>
      <c r="L27" s="106"/>
      <c r="M27" s="106"/>
      <c r="N27" s="106"/>
      <c r="O27" s="374"/>
      <c r="P27" s="375"/>
      <c r="Q27" s="373"/>
      <c r="R27" s="106"/>
      <c r="S27" s="106"/>
      <c r="T27" s="106"/>
      <c r="U27" s="106"/>
      <c r="V27" s="374"/>
      <c r="W27" s="375"/>
      <c r="X27" s="373"/>
      <c r="Y27" s="106"/>
      <c r="Z27" s="106"/>
      <c r="AA27" s="106"/>
      <c r="AB27" s="106"/>
      <c r="AC27" s="374"/>
      <c r="AD27" s="376"/>
      <c r="AE27" s="376"/>
      <c r="AF27" s="380"/>
    </row>
    <row r="28" spans="1:32" ht="12.75">
      <c r="A28" s="185" t="s">
        <v>9</v>
      </c>
      <c r="B28" s="272"/>
      <c r="C28" s="191"/>
      <c r="D28" s="381"/>
      <c r="E28" s="381"/>
      <c r="F28" s="381"/>
      <c r="G28" s="381"/>
      <c r="H28" s="381"/>
      <c r="I28" s="382"/>
      <c r="J28" s="383"/>
      <c r="K28" s="92"/>
      <c r="L28" s="92"/>
      <c r="M28" s="92"/>
      <c r="N28" s="92"/>
      <c r="O28" s="384"/>
      <c r="P28" s="385"/>
      <c r="Q28" s="383"/>
      <c r="R28" s="92"/>
      <c r="S28" s="92"/>
      <c r="T28" s="92"/>
      <c r="U28" s="92"/>
      <c r="V28" s="384"/>
      <c r="W28" s="385"/>
      <c r="X28" s="383"/>
      <c r="Y28" s="92"/>
      <c r="Z28" s="92"/>
      <c r="AA28" s="92"/>
      <c r="AB28" s="92"/>
      <c r="AC28" s="384"/>
      <c r="AD28" s="386"/>
      <c r="AE28" s="386"/>
      <c r="AF28" s="387"/>
    </row>
    <row r="29" spans="1:32" ht="12.75">
      <c r="A29" s="170" t="s">
        <v>11</v>
      </c>
      <c r="B29" s="196"/>
      <c r="C29" s="246"/>
      <c r="D29" s="246"/>
      <c r="E29" s="246"/>
      <c r="F29" s="246"/>
      <c r="G29" s="246"/>
      <c r="H29" s="246"/>
      <c r="I29" s="248"/>
      <c r="J29" s="245"/>
      <c r="K29" s="122"/>
      <c r="L29" s="122"/>
      <c r="M29" s="122"/>
      <c r="N29" s="122"/>
      <c r="O29" s="244"/>
      <c r="P29" s="214"/>
      <c r="Q29" s="245"/>
      <c r="R29" s="122"/>
      <c r="S29" s="122"/>
      <c r="T29" s="122"/>
      <c r="U29" s="122"/>
      <c r="V29" s="244"/>
      <c r="W29" s="214"/>
      <c r="X29" s="245"/>
      <c r="Y29" s="122"/>
      <c r="Z29" s="122"/>
      <c r="AA29" s="122"/>
      <c r="AB29" s="122"/>
      <c r="AC29" s="244"/>
      <c r="AD29" s="243"/>
      <c r="AE29" s="243"/>
      <c r="AF29" s="242"/>
    </row>
    <row r="30" spans="1:32" ht="12.75">
      <c r="A30" s="185" t="s">
        <v>10</v>
      </c>
      <c r="B30" s="190"/>
      <c r="C30" s="388"/>
      <c r="D30" s="388"/>
      <c r="E30" s="388"/>
      <c r="F30" s="388"/>
      <c r="G30" s="388"/>
      <c r="H30" s="388"/>
      <c r="I30" s="389"/>
      <c r="J30" s="369"/>
      <c r="K30" s="390"/>
      <c r="L30" s="390"/>
      <c r="M30" s="390"/>
      <c r="N30" s="390"/>
      <c r="O30" s="391"/>
      <c r="P30" s="392"/>
      <c r="Q30" s="369"/>
      <c r="R30" s="390"/>
      <c r="S30" s="390"/>
      <c r="T30" s="390"/>
      <c r="U30" s="390"/>
      <c r="V30" s="391"/>
      <c r="W30" s="392"/>
      <c r="X30" s="369"/>
      <c r="Y30" s="390"/>
      <c r="Z30" s="390"/>
      <c r="AA30" s="390"/>
      <c r="AB30" s="390"/>
      <c r="AC30" s="391"/>
      <c r="AD30" s="386"/>
      <c r="AE30" s="386"/>
      <c r="AF30" s="387"/>
    </row>
    <row r="31" spans="1:32" ht="12.75">
      <c r="A31" s="170" t="s">
        <v>15</v>
      </c>
      <c r="B31" s="268"/>
      <c r="C31" s="1"/>
      <c r="D31" s="1"/>
      <c r="E31" s="1"/>
      <c r="F31" s="1"/>
      <c r="G31" s="1"/>
      <c r="H31" s="1"/>
      <c r="I31" s="247"/>
      <c r="J31" s="174"/>
      <c r="K31" s="8"/>
      <c r="L31" s="8"/>
      <c r="M31" s="8"/>
      <c r="N31" s="8"/>
      <c r="O31" s="240"/>
      <c r="P31" s="207"/>
      <c r="Q31" s="174"/>
      <c r="R31" s="8"/>
      <c r="S31" s="8"/>
      <c r="T31" s="8"/>
      <c r="U31" s="8"/>
      <c r="V31" s="240"/>
      <c r="W31" s="207"/>
      <c r="X31" s="174"/>
      <c r="Y31" s="8"/>
      <c r="Z31" s="8"/>
      <c r="AA31" s="8"/>
      <c r="AB31" s="8"/>
      <c r="AC31" s="240"/>
      <c r="AD31" s="239"/>
      <c r="AE31" s="239"/>
      <c r="AF31" s="238"/>
    </row>
    <row r="32" spans="1:32" ht="12.75">
      <c r="A32" s="664" t="s">
        <v>37</v>
      </c>
      <c r="B32" s="666"/>
      <c r="C32" s="438"/>
      <c r="D32" s="439"/>
      <c r="E32" s="439"/>
      <c r="F32" s="439"/>
      <c r="G32" s="439"/>
      <c r="H32" s="439"/>
      <c r="I32" s="440"/>
      <c r="J32" s="441"/>
      <c r="K32" s="11"/>
      <c r="L32" s="11"/>
      <c r="M32" s="11"/>
      <c r="N32" s="11"/>
      <c r="O32" s="442"/>
      <c r="P32" s="443"/>
      <c r="Q32" s="441"/>
      <c r="R32" s="11"/>
      <c r="S32" s="11"/>
      <c r="T32" s="11"/>
      <c r="U32" s="11"/>
      <c r="V32" s="442"/>
      <c r="W32" s="443"/>
      <c r="X32" s="441"/>
      <c r="Y32" s="11"/>
      <c r="Z32" s="11"/>
      <c r="AA32" s="11"/>
      <c r="AB32" s="11"/>
      <c r="AC32" s="442"/>
      <c r="AD32" s="444"/>
      <c r="AE32" s="444"/>
      <c r="AF32" s="445"/>
    </row>
    <row r="33" spans="1:32" ht="12.75">
      <c r="A33" s="665"/>
      <c r="B33" s="667"/>
      <c r="C33" s="438"/>
      <c r="D33" s="439"/>
      <c r="E33" s="439"/>
      <c r="F33" s="439"/>
      <c r="G33" s="439"/>
      <c r="H33" s="439"/>
      <c r="I33" s="440"/>
      <c r="J33" s="441"/>
      <c r="K33" s="11"/>
      <c r="L33" s="11"/>
      <c r="M33" s="11"/>
      <c r="N33" s="11"/>
      <c r="O33" s="442"/>
      <c r="P33" s="443"/>
      <c r="Q33" s="441"/>
      <c r="R33" s="11"/>
      <c r="S33" s="11"/>
      <c r="T33" s="11"/>
      <c r="U33" s="11"/>
      <c r="V33" s="442"/>
      <c r="W33" s="443"/>
      <c r="X33" s="441"/>
      <c r="Y33" s="11"/>
      <c r="Z33" s="11"/>
      <c r="AA33" s="11"/>
      <c r="AB33" s="11"/>
      <c r="AC33" s="442"/>
      <c r="AD33" s="444"/>
      <c r="AE33" s="444"/>
      <c r="AF33" s="445"/>
    </row>
    <row r="34" spans="1:32" ht="12.75">
      <c r="A34" s="436"/>
      <c r="B34" s="437"/>
      <c r="C34" s="438"/>
      <c r="D34" s="439"/>
      <c r="E34" s="439"/>
      <c r="F34" s="439"/>
      <c r="G34" s="439"/>
      <c r="H34" s="439"/>
      <c r="I34" s="440"/>
      <c r="J34" s="441"/>
      <c r="K34" s="11"/>
      <c r="L34" s="11"/>
      <c r="M34" s="11"/>
      <c r="N34" s="11"/>
      <c r="O34" s="442"/>
      <c r="P34" s="443"/>
      <c r="Q34" s="441"/>
      <c r="R34" s="11"/>
      <c r="S34" s="11"/>
      <c r="T34" s="11"/>
      <c r="U34" s="11"/>
      <c r="V34" s="442"/>
      <c r="W34" s="443"/>
      <c r="X34" s="441"/>
      <c r="Y34" s="11"/>
      <c r="Z34" s="11"/>
      <c r="AA34" s="11"/>
      <c r="AB34" s="11"/>
      <c r="AC34" s="442"/>
      <c r="AD34" s="444"/>
      <c r="AE34" s="444"/>
      <c r="AF34" s="445"/>
    </row>
    <row r="35" spans="1:32" ht="12.75">
      <c r="A35" s="664" t="s">
        <v>215</v>
      </c>
      <c r="B35" s="666"/>
      <c r="C35" s="438"/>
      <c r="D35" s="439"/>
      <c r="E35" s="439"/>
      <c r="F35" s="439"/>
      <c r="G35" s="439"/>
      <c r="H35" s="439"/>
      <c r="I35" s="440"/>
      <c r="J35" s="441"/>
      <c r="K35" s="11"/>
      <c r="L35" s="11"/>
      <c r="M35" s="11"/>
      <c r="N35" s="11"/>
      <c r="O35" s="442"/>
      <c r="P35" s="443"/>
      <c r="Q35" s="441"/>
      <c r="R35" s="11"/>
      <c r="S35" s="11"/>
      <c r="T35" s="11"/>
      <c r="U35" s="11"/>
      <c r="V35" s="442"/>
      <c r="W35" s="443"/>
      <c r="X35" s="441"/>
      <c r="Y35" s="11"/>
      <c r="Z35" s="11"/>
      <c r="AA35" s="11"/>
      <c r="AB35" s="11"/>
      <c r="AC35" s="442"/>
      <c r="AD35" s="444"/>
      <c r="AE35" s="444"/>
      <c r="AF35" s="445"/>
    </row>
    <row r="36" spans="1:32" ht="12.75">
      <c r="A36" s="665"/>
      <c r="B36" s="667"/>
      <c r="C36" s="438"/>
      <c r="D36" s="439"/>
      <c r="E36" s="439"/>
      <c r="F36" s="439"/>
      <c r="G36" s="439"/>
      <c r="H36" s="439"/>
      <c r="I36" s="440"/>
      <c r="J36" s="441"/>
      <c r="K36" s="11"/>
      <c r="L36" s="11"/>
      <c r="M36" s="11"/>
      <c r="N36" s="11"/>
      <c r="O36" s="442"/>
      <c r="P36" s="443"/>
      <c r="Q36" s="441"/>
      <c r="R36" s="11"/>
      <c r="S36" s="11"/>
      <c r="T36" s="11"/>
      <c r="U36" s="11"/>
      <c r="V36" s="442"/>
      <c r="W36" s="443"/>
      <c r="X36" s="441"/>
      <c r="Y36" s="11"/>
      <c r="Z36" s="11"/>
      <c r="AA36" s="11"/>
      <c r="AB36" s="11"/>
      <c r="AC36" s="442"/>
      <c r="AD36" s="444"/>
      <c r="AE36" s="444"/>
      <c r="AF36" s="445"/>
    </row>
    <row r="37" spans="1:32" ht="12.75">
      <c r="A37" s="436"/>
      <c r="B37" s="437"/>
      <c r="C37" s="438"/>
      <c r="D37" s="439"/>
      <c r="E37" s="439"/>
      <c r="F37" s="439"/>
      <c r="G37" s="439"/>
      <c r="H37" s="439"/>
      <c r="I37" s="440"/>
      <c r="J37" s="441"/>
      <c r="K37" s="11"/>
      <c r="L37" s="11"/>
      <c r="M37" s="11"/>
      <c r="N37" s="11"/>
      <c r="O37" s="442"/>
      <c r="P37" s="443"/>
      <c r="Q37" s="441"/>
      <c r="R37" s="11"/>
      <c r="S37" s="11"/>
      <c r="T37" s="11"/>
      <c r="U37" s="11"/>
      <c r="V37" s="442"/>
      <c r="W37" s="443"/>
      <c r="X37" s="441"/>
      <c r="Y37" s="11"/>
      <c r="Z37" s="11"/>
      <c r="AA37" s="11"/>
      <c r="AB37" s="11"/>
      <c r="AC37" s="442"/>
      <c r="AD37" s="444"/>
      <c r="AE37" s="444"/>
      <c r="AF37" s="445"/>
    </row>
    <row r="38" spans="1:32" ht="12.75">
      <c r="A38" s="664" t="s">
        <v>216</v>
      </c>
      <c r="B38" s="666" t="s">
        <v>182</v>
      </c>
      <c r="C38" s="672"/>
      <c r="D38" s="657"/>
      <c r="E38" s="492"/>
      <c r="F38" s="657"/>
      <c r="G38" s="657"/>
      <c r="H38" s="657"/>
      <c r="I38" s="659"/>
      <c r="J38" s="672"/>
      <c r="K38" s="657"/>
      <c r="L38" s="657"/>
      <c r="M38" s="657"/>
      <c r="N38" s="657"/>
      <c r="O38" s="659"/>
      <c r="P38" s="670"/>
      <c r="Q38" s="672"/>
      <c r="R38" s="657"/>
      <c r="S38" s="657"/>
      <c r="T38" s="657"/>
      <c r="U38" s="657"/>
      <c r="V38" s="659"/>
      <c r="W38" s="670"/>
      <c r="X38" s="672"/>
      <c r="Y38" s="657"/>
      <c r="Z38" s="657"/>
      <c r="AA38" s="657"/>
      <c r="AB38" s="657"/>
      <c r="AC38" s="659"/>
      <c r="AD38" s="670"/>
      <c r="AE38" s="670"/>
      <c r="AF38" s="668"/>
    </row>
    <row r="39" spans="1:32" ht="12.75">
      <c r="A39" s="665"/>
      <c r="B39" s="667" t="s">
        <v>181</v>
      </c>
      <c r="C39" s="673"/>
      <c r="D39" s="658"/>
      <c r="E39" s="493"/>
      <c r="F39" s="658"/>
      <c r="G39" s="658"/>
      <c r="H39" s="658"/>
      <c r="I39" s="660"/>
      <c r="J39" s="673"/>
      <c r="K39" s="658"/>
      <c r="L39" s="658"/>
      <c r="M39" s="658"/>
      <c r="N39" s="658"/>
      <c r="O39" s="660"/>
      <c r="P39" s="671"/>
      <c r="Q39" s="673"/>
      <c r="R39" s="658"/>
      <c r="S39" s="658"/>
      <c r="T39" s="658"/>
      <c r="U39" s="658"/>
      <c r="V39" s="660"/>
      <c r="W39" s="671"/>
      <c r="X39" s="673"/>
      <c r="Y39" s="658"/>
      <c r="Z39" s="658"/>
      <c r="AA39" s="658"/>
      <c r="AB39" s="658"/>
      <c r="AC39" s="660"/>
      <c r="AD39" s="671"/>
      <c r="AE39" s="671"/>
      <c r="AF39" s="669"/>
    </row>
    <row r="40" spans="1:32" ht="20.25" customHeight="1" thickBot="1">
      <c r="A40" s="278" t="s">
        <v>230</v>
      </c>
      <c r="B40" s="1"/>
      <c r="C40" s="1"/>
      <c r="D40" s="1"/>
      <c r="E40" s="1"/>
      <c r="F40" s="1"/>
      <c r="G40" s="1"/>
      <c r="H40" s="1"/>
      <c r="I40" s="169"/>
      <c r="J40" s="174"/>
      <c r="K40" s="8"/>
      <c r="L40" s="8"/>
      <c r="M40" s="8"/>
      <c r="N40" s="8"/>
      <c r="O40" s="109"/>
      <c r="P40" s="207"/>
      <c r="Q40" s="174"/>
      <c r="R40" s="8"/>
      <c r="S40" s="8"/>
      <c r="T40" s="12"/>
      <c r="U40" s="8"/>
      <c r="V40" s="240"/>
      <c r="W40" s="207"/>
      <c r="X40" s="241"/>
      <c r="Y40" s="8"/>
      <c r="Z40" s="8"/>
      <c r="AA40" s="8"/>
      <c r="AB40" s="8"/>
      <c r="AC40" s="240"/>
      <c r="AD40" s="239"/>
      <c r="AE40" s="239"/>
      <c r="AF40" s="238"/>
    </row>
    <row r="41" spans="1:32" ht="12.75">
      <c r="A41" s="771" t="s">
        <v>166</v>
      </c>
      <c r="B41" s="772"/>
      <c r="C41" s="417"/>
      <c r="D41" s="417"/>
      <c r="E41" s="417"/>
      <c r="F41" s="417"/>
      <c r="G41" s="417"/>
      <c r="H41" s="417"/>
      <c r="I41" s="418"/>
      <c r="J41" s="419"/>
      <c r="K41" s="420"/>
      <c r="L41" s="420"/>
      <c r="M41" s="420"/>
      <c r="N41" s="420"/>
      <c r="O41" s="421"/>
      <c r="P41" s="422"/>
      <c r="Q41" s="423"/>
      <c r="R41" s="424"/>
      <c r="S41" s="424"/>
      <c r="T41" s="424"/>
      <c r="U41" s="424"/>
      <c r="V41" s="425"/>
      <c r="W41" s="422"/>
      <c r="X41" s="423"/>
      <c r="Y41" s="424"/>
      <c r="Z41" s="424"/>
      <c r="AA41" s="424"/>
      <c r="AB41" s="424"/>
      <c r="AC41" s="425"/>
      <c r="AD41" s="422"/>
      <c r="AE41" s="422"/>
      <c r="AF41" s="426"/>
    </row>
    <row r="42" spans="1:32" ht="13.5" thickBot="1">
      <c r="A42" s="773" t="s">
        <v>155</v>
      </c>
      <c r="B42" s="774"/>
      <c r="C42" s="427"/>
      <c r="D42" s="427"/>
      <c r="E42" s="427"/>
      <c r="F42" s="427"/>
      <c r="G42" s="427"/>
      <c r="H42" s="427"/>
      <c r="I42" s="428"/>
      <c r="J42" s="429"/>
      <c r="K42" s="430"/>
      <c r="L42" s="430"/>
      <c r="M42" s="430">
        <f>M43</f>
        <v>0</v>
      </c>
      <c r="N42" s="430"/>
      <c r="O42" s="431"/>
      <c r="P42" s="432">
        <f>P43</f>
        <v>0</v>
      </c>
      <c r="Q42" s="433">
        <f aca="true" t="shared" si="0" ref="Q42:AF42">Q43</f>
        <v>0</v>
      </c>
      <c r="R42" s="434">
        <f t="shared" si="0"/>
        <v>0</v>
      </c>
      <c r="S42" s="434">
        <f t="shared" si="0"/>
        <v>0</v>
      </c>
      <c r="T42" s="434">
        <f t="shared" si="0"/>
        <v>0</v>
      </c>
      <c r="U42" s="434">
        <f t="shared" si="0"/>
        <v>0</v>
      </c>
      <c r="V42" s="435">
        <f t="shared" si="0"/>
        <v>0</v>
      </c>
      <c r="W42" s="432">
        <f t="shared" si="0"/>
        <v>0</v>
      </c>
      <c r="X42" s="433">
        <f t="shared" si="0"/>
        <v>0</v>
      </c>
      <c r="Y42" s="434">
        <f t="shared" si="0"/>
        <v>0</v>
      </c>
      <c r="Z42" s="434">
        <f t="shared" si="0"/>
        <v>0</v>
      </c>
      <c r="AA42" s="434">
        <f t="shared" si="0"/>
        <v>0</v>
      </c>
      <c r="AB42" s="434">
        <f t="shared" si="0"/>
        <v>0</v>
      </c>
      <c r="AC42" s="435">
        <f t="shared" si="0"/>
        <v>0</v>
      </c>
      <c r="AD42" s="432">
        <f t="shared" si="0"/>
        <v>0</v>
      </c>
      <c r="AE42" s="432">
        <f t="shared" si="0"/>
        <v>0</v>
      </c>
      <c r="AF42" s="432">
        <f t="shared" si="0"/>
        <v>0</v>
      </c>
    </row>
    <row r="43" spans="1:32" ht="18.75" customHeight="1" thickBot="1">
      <c r="A43" s="775" t="s">
        <v>145</v>
      </c>
      <c r="B43" s="776"/>
      <c r="C43" s="237"/>
      <c r="D43" s="237"/>
      <c r="E43" s="237"/>
      <c r="F43" s="237"/>
      <c r="G43" s="237"/>
      <c r="H43" s="237"/>
      <c r="I43" s="236"/>
      <c r="J43" s="231">
        <f aca="true" t="shared" si="1" ref="J43:O43">SUM(J18:J40)</f>
        <v>0</v>
      </c>
      <c r="K43" s="233">
        <f t="shared" si="1"/>
        <v>0</v>
      </c>
      <c r="L43" s="233">
        <f t="shared" si="1"/>
        <v>0</v>
      </c>
      <c r="M43" s="233">
        <f t="shared" si="1"/>
        <v>0</v>
      </c>
      <c r="N43" s="233">
        <f t="shared" si="1"/>
        <v>0</v>
      </c>
      <c r="O43" s="232">
        <f t="shared" si="1"/>
        <v>0</v>
      </c>
      <c r="P43" s="235">
        <f>SUM(J43:O43)</f>
        <v>0</v>
      </c>
      <c r="Q43" s="231">
        <f aca="true" t="shared" si="2" ref="Q43:V43">SUM(Q18:Q40)</f>
        <v>0</v>
      </c>
      <c r="R43" s="233">
        <f t="shared" si="2"/>
        <v>0</v>
      </c>
      <c r="S43" s="233">
        <f t="shared" si="2"/>
        <v>0</v>
      </c>
      <c r="T43" s="233">
        <f t="shared" si="2"/>
        <v>0</v>
      </c>
      <c r="U43" s="233">
        <f t="shared" si="2"/>
        <v>0</v>
      </c>
      <c r="V43" s="232">
        <f t="shared" si="2"/>
        <v>0</v>
      </c>
      <c r="W43" s="234">
        <f>SUM(Q43:V43)</f>
        <v>0</v>
      </c>
      <c r="X43" s="231">
        <f>SUM(X18:X40)</f>
        <v>0</v>
      </c>
      <c r="Y43" s="233">
        <f>SUM(Y18:Y40)</f>
        <v>0</v>
      </c>
      <c r="Z43" s="233">
        <f>SUM(Z18:Z40)</f>
        <v>0</v>
      </c>
      <c r="AA43" s="393">
        <f>SUM(AA18:AA40)</f>
        <v>0</v>
      </c>
      <c r="AB43" s="395">
        <f>AH43</f>
        <v>0</v>
      </c>
      <c r="AC43" s="394">
        <f>SUM(AC18:AC40)</f>
        <v>0</v>
      </c>
      <c r="AD43" s="231">
        <f>X43+AA43</f>
        <v>0</v>
      </c>
      <c r="AE43" s="231"/>
      <c r="AF43" s="230">
        <f>AD43+W43+P43</f>
        <v>0</v>
      </c>
    </row>
    <row r="44" spans="15:32" ht="12.75">
      <c r="O44" s="2"/>
      <c r="P44" s="229"/>
      <c r="Q44" s="2"/>
      <c r="R44" s="2"/>
      <c r="S44" s="2"/>
      <c r="T44" s="2"/>
      <c r="U44" s="2"/>
      <c r="V44" s="2"/>
      <c r="W44" s="229"/>
      <c r="AB44" s="2"/>
      <c r="AF44" s="228"/>
    </row>
    <row r="45" spans="15:23" ht="12.75">
      <c r="O45" s="2"/>
      <c r="P45" s="2"/>
      <c r="Q45" s="2"/>
      <c r="R45" s="2"/>
      <c r="S45" s="2"/>
      <c r="T45" s="2"/>
      <c r="U45" s="2"/>
      <c r="V45" s="2"/>
      <c r="W45" s="2"/>
    </row>
    <row r="46" spans="15:23" ht="13.5" thickBot="1">
      <c r="O46" s="2"/>
      <c r="P46" s="2"/>
      <c r="Q46" s="2"/>
      <c r="R46" s="2"/>
      <c r="S46" s="2"/>
      <c r="T46" s="2"/>
      <c r="U46" s="2"/>
      <c r="V46" s="2"/>
      <c r="W46" s="2"/>
    </row>
    <row r="47" spans="1:32" ht="23.25" customHeight="1" thickBot="1">
      <c r="A47" s="777" t="s">
        <v>268</v>
      </c>
      <c r="B47" s="778"/>
      <c r="C47" s="778"/>
      <c r="D47" s="778"/>
      <c r="E47" s="778"/>
      <c r="F47" s="778"/>
      <c r="G47" s="778"/>
      <c r="H47" s="778"/>
      <c r="I47" s="778"/>
      <c r="J47" s="778"/>
      <c r="K47" s="778"/>
      <c r="L47" s="778"/>
      <c r="M47" s="778"/>
      <c r="N47" s="778"/>
      <c r="O47" s="778"/>
      <c r="P47" s="778"/>
      <c r="Q47" s="778"/>
      <c r="R47" s="778"/>
      <c r="S47" s="778"/>
      <c r="T47" s="778"/>
      <c r="U47" s="778"/>
      <c r="V47" s="778"/>
      <c r="W47" s="778"/>
      <c r="X47" s="778"/>
      <c r="Y47" s="778"/>
      <c r="Z47" s="778"/>
      <c r="AA47" s="778"/>
      <c r="AB47" s="778"/>
      <c r="AC47" s="778"/>
      <c r="AD47" s="778"/>
      <c r="AE47" s="778"/>
      <c r="AF47" s="779"/>
    </row>
    <row r="48" spans="1:32" ht="27" customHeight="1" thickBot="1">
      <c r="A48" s="780" t="s">
        <v>0</v>
      </c>
      <c r="B48" s="783" t="s">
        <v>165</v>
      </c>
      <c r="C48" s="786" t="s">
        <v>164</v>
      </c>
      <c r="D48" s="787" t="s">
        <v>213</v>
      </c>
      <c r="E48" s="788"/>
      <c r="F48" s="788"/>
      <c r="G48" s="788"/>
      <c r="H48" s="788"/>
      <c r="I48" s="789"/>
      <c r="J48" s="790" t="s">
        <v>163</v>
      </c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1"/>
      <c r="W48" s="791"/>
      <c r="X48" s="791"/>
      <c r="Y48" s="791"/>
      <c r="Z48" s="791"/>
      <c r="AA48" s="791"/>
      <c r="AB48" s="791"/>
      <c r="AC48" s="791"/>
      <c r="AD48" s="792"/>
      <c r="AE48" s="346"/>
      <c r="AF48" s="793" t="s">
        <v>162</v>
      </c>
    </row>
    <row r="49" spans="1:32" ht="42" customHeight="1" thickBot="1">
      <c r="A49" s="781"/>
      <c r="B49" s="784"/>
      <c r="C49" s="749"/>
      <c r="D49" s="761" t="s">
        <v>35</v>
      </c>
      <c r="E49" s="496"/>
      <c r="F49" s="764" t="s">
        <v>214</v>
      </c>
      <c r="G49" s="767" t="s">
        <v>161</v>
      </c>
      <c r="H49" s="768"/>
      <c r="I49" s="769"/>
      <c r="J49" s="770" t="s">
        <v>139</v>
      </c>
      <c r="K49" s="770"/>
      <c r="L49" s="770"/>
      <c r="M49" s="770"/>
      <c r="N49" s="770"/>
      <c r="O49" s="770"/>
      <c r="P49" s="751" t="s">
        <v>140</v>
      </c>
      <c r="Q49" s="770" t="s">
        <v>141</v>
      </c>
      <c r="R49" s="770"/>
      <c r="S49" s="770"/>
      <c r="T49" s="770"/>
      <c r="U49" s="770"/>
      <c r="V49" s="770"/>
      <c r="W49" s="748" t="s">
        <v>142</v>
      </c>
      <c r="X49" s="856" t="s">
        <v>143</v>
      </c>
      <c r="Y49" s="770"/>
      <c r="Z49" s="770"/>
      <c r="AA49" s="770"/>
      <c r="AB49" s="770"/>
      <c r="AC49" s="770"/>
      <c r="AD49" s="770"/>
      <c r="AE49" s="751" t="s">
        <v>144</v>
      </c>
      <c r="AF49" s="794"/>
    </row>
    <row r="50" spans="1:32" ht="43.5" customHeight="1">
      <c r="A50" s="781"/>
      <c r="B50" s="784"/>
      <c r="C50" s="749"/>
      <c r="D50" s="762"/>
      <c r="E50" s="497"/>
      <c r="F50" s="765"/>
      <c r="G50" s="752" t="s">
        <v>251</v>
      </c>
      <c r="H50" s="754" t="s">
        <v>160</v>
      </c>
      <c r="I50" s="755"/>
      <c r="J50" s="756" t="s">
        <v>146</v>
      </c>
      <c r="K50" s="756"/>
      <c r="L50" s="756"/>
      <c r="M50" s="757" t="s">
        <v>204</v>
      </c>
      <c r="N50" s="756"/>
      <c r="O50" s="756"/>
      <c r="P50" s="749"/>
      <c r="Q50" s="756" t="s">
        <v>148</v>
      </c>
      <c r="R50" s="756"/>
      <c r="S50" s="756"/>
      <c r="T50" s="757" t="s">
        <v>205</v>
      </c>
      <c r="U50" s="756"/>
      <c r="V50" s="756"/>
      <c r="W50" s="749"/>
      <c r="X50" s="758" t="s">
        <v>150</v>
      </c>
      <c r="Y50" s="759"/>
      <c r="Z50" s="759"/>
      <c r="AA50" s="760" t="s">
        <v>206</v>
      </c>
      <c r="AB50" s="759"/>
      <c r="AC50" s="759"/>
      <c r="AD50" s="348"/>
      <c r="AE50" s="749"/>
      <c r="AF50" s="794"/>
    </row>
    <row r="51" spans="1:32" ht="78" customHeight="1" thickBot="1">
      <c r="A51" s="782"/>
      <c r="B51" s="785"/>
      <c r="C51" s="750"/>
      <c r="D51" s="763"/>
      <c r="E51" s="498" t="s">
        <v>253</v>
      </c>
      <c r="F51" s="766"/>
      <c r="G51" s="753"/>
      <c r="H51" s="227" t="s">
        <v>252</v>
      </c>
      <c r="I51" s="396" t="s">
        <v>212</v>
      </c>
      <c r="J51" s="226" t="s">
        <v>152</v>
      </c>
      <c r="K51" s="223" t="s">
        <v>153</v>
      </c>
      <c r="L51" s="223" t="s">
        <v>154</v>
      </c>
      <c r="M51" s="223" t="s">
        <v>152</v>
      </c>
      <c r="N51" s="223" t="s">
        <v>153</v>
      </c>
      <c r="O51" s="224" t="s">
        <v>154</v>
      </c>
      <c r="P51" s="750"/>
      <c r="Q51" s="225" t="s">
        <v>152</v>
      </c>
      <c r="R51" s="223" t="s">
        <v>153</v>
      </c>
      <c r="S51" s="223" t="s">
        <v>154</v>
      </c>
      <c r="T51" s="223" t="s">
        <v>152</v>
      </c>
      <c r="U51" s="224" t="s">
        <v>153</v>
      </c>
      <c r="V51" s="473" t="s">
        <v>154</v>
      </c>
      <c r="W51" s="750"/>
      <c r="X51" s="225" t="s">
        <v>152</v>
      </c>
      <c r="Y51" s="223" t="s">
        <v>153</v>
      </c>
      <c r="Z51" s="223" t="s">
        <v>154</v>
      </c>
      <c r="AA51" s="223" t="s">
        <v>152</v>
      </c>
      <c r="AB51" s="224" t="s">
        <v>153</v>
      </c>
      <c r="AC51" s="223" t="s">
        <v>154</v>
      </c>
      <c r="AD51" s="473" t="s">
        <v>198</v>
      </c>
      <c r="AE51" s="750"/>
      <c r="AF51" s="795"/>
    </row>
    <row r="52" spans="1:32" ht="32.25" customHeight="1">
      <c r="A52" s="283" t="s">
        <v>185</v>
      </c>
      <c r="B52" s="284" t="s">
        <v>248</v>
      </c>
      <c r="C52" s="335" t="s">
        <v>159</v>
      </c>
      <c r="D52" s="288">
        <f>F52+G52</f>
        <v>468</v>
      </c>
      <c r="E52" s="288"/>
      <c r="F52" s="285">
        <v>156</v>
      </c>
      <c r="G52" s="285">
        <v>312</v>
      </c>
      <c r="H52" s="285">
        <v>50</v>
      </c>
      <c r="I52" s="286"/>
      <c r="J52" s="287">
        <v>8</v>
      </c>
      <c r="K52" s="288"/>
      <c r="L52" s="285"/>
      <c r="M52" s="285">
        <v>8</v>
      </c>
      <c r="N52" s="285"/>
      <c r="O52" s="286"/>
      <c r="P52" s="289">
        <f>SUM(P53:P56)</f>
        <v>16</v>
      </c>
      <c r="Q52" s="341">
        <f aca="true" t="shared" si="3" ref="Q52:V52">SUM(Q53:Q56)</f>
        <v>12</v>
      </c>
      <c r="R52" s="285">
        <f t="shared" si="3"/>
        <v>0</v>
      </c>
      <c r="S52" s="342">
        <f t="shared" si="3"/>
        <v>0</v>
      </c>
      <c r="T52" s="285">
        <f t="shared" si="3"/>
        <v>10</v>
      </c>
      <c r="U52" s="285">
        <f t="shared" si="3"/>
        <v>0</v>
      </c>
      <c r="V52" s="286">
        <f t="shared" si="3"/>
        <v>0</v>
      </c>
      <c r="W52" s="341">
        <f>W53+W54+W55+W56</f>
        <v>22</v>
      </c>
      <c r="X52" s="287">
        <f>SUM(X53:X56)</f>
        <v>6</v>
      </c>
      <c r="Y52" s="288">
        <f aca="true" t="shared" si="4" ref="Y52:AE52">SUM(Y53:Y56)</f>
        <v>0</v>
      </c>
      <c r="Z52" s="288">
        <f t="shared" si="4"/>
        <v>0</v>
      </c>
      <c r="AA52" s="288">
        <f t="shared" si="4"/>
        <v>6</v>
      </c>
      <c r="AB52" s="288">
        <f t="shared" si="4"/>
        <v>0</v>
      </c>
      <c r="AC52" s="342">
        <f t="shared" si="4"/>
        <v>0</v>
      </c>
      <c r="AD52" s="286">
        <f t="shared" si="4"/>
        <v>0</v>
      </c>
      <c r="AE52" s="289">
        <f t="shared" si="4"/>
        <v>12</v>
      </c>
      <c r="AF52" s="339">
        <f>SUM(P52+W52+AE52)</f>
        <v>50</v>
      </c>
    </row>
    <row r="53" spans="1:32" ht="12.75">
      <c r="A53" s="219" t="s">
        <v>186</v>
      </c>
      <c r="B53" s="266" t="s">
        <v>184</v>
      </c>
      <c r="C53" s="273" t="s">
        <v>36</v>
      </c>
      <c r="D53" s="171">
        <v>72</v>
      </c>
      <c r="E53" s="171">
        <v>40</v>
      </c>
      <c r="F53" s="171">
        <v>24</v>
      </c>
      <c r="G53" s="463">
        <v>48</v>
      </c>
      <c r="H53" s="167">
        <v>8</v>
      </c>
      <c r="I53" s="179"/>
      <c r="J53" s="180"/>
      <c r="K53" s="220"/>
      <c r="L53" s="167"/>
      <c r="M53" s="167"/>
      <c r="N53" s="179"/>
      <c r="O53" s="178"/>
      <c r="P53" s="210"/>
      <c r="Q53" s="220">
        <v>2</v>
      </c>
      <c r="R53" s="220"/>
      <c r="S53" s="167"/>
      <c r="T53" s="167">
        <v>6</v>
      </c>
      <c r="U53" s="179"/>
      <c r="V53" s="179"/>
      <c r="W53" s="210">
        <f>Q53+T53</f>
        <v>8</v>
      </c>
      <c r="X53" s="220"/>
      <c r="Y53" s="220"/>
      <c r="Z53" s="167"/>
      <c r="AA53" s="167"/>
      <c r="AB53" s="179"/>
      <c r="AC53" s="179"/>
      <c r="AD53" s="178"/>
      <c r="AE53" s="210">
        <f>X53+AA53</f>
        <v>0</v>
      </c>
      <c r="AF53" s="222">
        <f>AE53+W53+P53</f>
        <v>8</v>
      </c>
    </row>
    <row r="54" spans="1:32" ht="12.75">
      <c r="A54" s="219" t="s">
        <v>187</v>
      </c>
      <c r="B54" s="266" t="s">
        <v>2</v>
      </c>
      <c r="C54" s="273" t="s">
        <v>36</v>
      </c>
      <c r="D54" s="171">
        <f>SUM(F54:G54)</f>
        <v>72</v>
      </c>
      <c r="E54" s="171">
        <v>42</v>
      </c>
      <c r="F54" s="171">
        <v>24</v>
      </c>
      <c r="G54" s="463">
        <v>48</v>
      </c>
      <c r="H54" s="161">
        <v>6</v>
      </c>
      <c r="I54" s="215"/>
      <c r="J54" s="211"/>
      <c r="K54" s="216"/>
      <c r="L54" s="161"/>
      <c r="M54" s="161">
        <v>2</v>
      </c>
      <c r="N54" s="215"/>
      <c r="O54" s="217"/>
      <c r="P54" s="210">
        <f>M54+J54</f>
        <v>2</v>
      </c>
      <c r="Q54" s="344">
        <v>4</v>
      </c>
      <c r="R54" s="216"/>
      <c r="S54" s="161"/>
      <c r="T54" s="161"/>
      <c r="U54" s="215"/>
      <c r="V54" s="215"/>
      <c r="W54" s="210">
        <f>Q54+T54</f>
        <v>4</v>
      </c>
      <c r="X54" s="216"/>
      <c r="Y54" s="216"/>
      <c r="Z54" s="161"/>
      <c r="AA54" s="161"/>
      <c r="AB54" s="215"/>
      <c r="AC54" s="215"/>
      <c r="AD54" s="217"/>
      <c r="AE54" s="210">
        <f>X54+AA54</f>
        <v>0</v>
      </c>
      <c r="AF54" s="222">
        <f>AE54+W54+P54</f>
        <v>6</v>
      </c>
    </row>
    <row r="55" spans="1:32" ht="12.75">
      <c r="A55" s="219" t="s">
        <v>188</v>
      </c>
      <c r="B55" s="266" t="s">
        <v>1</v>
      </c>
      <c r="C55" s="273" t="s">
        <v>36</v>
      </c>
      <c r="D55" s="171">
        <v>162</v>
      </c>
      <c r="E55" s="171">
        <v>84</v>
      </c>
      <c r="F55" s="171">
        <v>54</v>
      </c>
      <c r="G55" s="463">
        <v>108</v>
      </c>
      <c r="H55" s="161">
        <v>24</v>
      </c>
      <c r="I55" s="215"/>
      <c r="J55" s="180">
        <v>6</v>
      </c>
      <c r="K55" s="216"/>
      <c r="L55" s="161"/>
      <c r="M55" s="161">
        <v>4</v>
      </c>
      <c r="N55" s="215"/>
      <c r="O55" s="217"/>
      <c r="P55" s="210">
        <f>M55+J55</f>
        <v>10</v>
      </c>
      <c r="Q55" s="216">
        <v>4</v>
      </c>
      <c r="R55" s="216"/>
      <c r="S55" s="161"/>
      <c r="T55" s="161">
        <v>2</v>
      </c>
      <c r="U55" s="215"/>
      <c r="V55" s="215"/>
      <c r="W55" s="210">
        <f>Q55+T55</f>
        <v>6</v>
      </c>
      <c r="X55" s="216">
        <v>4</v>
      </c>
      <c r="Y55" s="216"/>
      <c r="Z55" s="161"/>
      <c r="AA55" s="161">
        <v>4</v>
      </c>
      <c r="AB55" s="215"/>
      <c r="AC55" s="215"/>
      <c r="AD55" s="217"/>
      <c r="AE55" s="210">
        <f>X55+AA55</f>
        <v>8</v>
      </c>
      <c r="AF55" s="222">
        <f>AE55+W55+P55</f>
        <v>24</v>
      </c>
    </row>
    <row r="56" spans="1:32" ht="12.75">
      <c r="A56" s="219" t="s">
        <v>189</v>
      </c>
      <c r="B56" s="266" t="s">
        <v>3</v>
      </c>
      <c r="C56" s="218" t="s">
        <v>36</v>
      </c>
      <c r="D56" s="171">
        <f>SUM(F56:G56)</f>
        <v>162</v>
      </c>
      <c r="E56" s="171">
        <v>96</v>
      </c>
      <c r="F56" s="171">
        <v>54</v>
      </c>
      <c r="G56" s="463">
        <v>108</v>
      </c>
      <c r="H56" s="161">
        <v>12</v>
      </c>
      <c r="I56" s="215"/>
      <c r="J56" s="193">
        <v>2</v>
      </c>
      <c r="K56" s="216"/>
      <c r="L56" s="161"/>
      <c r="M56" s="161">
        <v>2</v>
      </c>
      <c r="N56" s="215"/>
      <c r="O56" s="217"/>
      <c r="P56" s="210">
        <f>M56+J56</f>
        <v>4</v>
      </c>
      <c r="Q56" s="216">
        <v>2</v>
      </c>
      <c r="R56" s="216"/>
      <c r="S56" s="161"/>
      <c r="T56" s="161">
        <v>2</v>
      </c>
      <c r="U56" s="215"/>
      <c r="V56" s="215"/>
      <c r="W56" s="210">
        <f>Q56+T56</f>
        <v>4</v>
      </c>
      <c r="X56" s="216">
        <v>2</v>
      </c>
      <c r="Y56" s="216"/>
      <c r="Z56" s="161"/>
      <c r="AA56" s="161">
        <v>2</v>
      </c>
      <c r="AB56" s="215"/>
      <c r="AC56" s="215"/>
      <c r="AD56" s="271"/>
      <c r="AE56" s="210">
        <f>X56+AA56</f>
        <v>4</v>
      </c>
      <c r="AF56" s="222">
        <f>AE56+W56+P56</f>
        <v>12</v>
      </c>
    </row>
    <row r="57" spans="1:32" ht="25.5">
      <c r="A57" s="334" t="s">
        <v>191</v>
      </c>
      <c r="B57" s="284" t="s">
        <v>249</v>
      </c>
      <c r="C57" s="335" t="s">
        <v>256</v>
      </c>
      <c r="D57" s="285">
        <v>138</v>
      </c>
      <c r="E57" s="285"/>
      <c r="F57" s="285">
        <v>46</v>
      </c>
      <c r="G57" s="285">
        <v>92</v>
      </c>
      <c r="H57" s="279">
        <v>20</v>
      </c>
      <c r="I57" s="281"/>
      <c r="J57" s="329"/>
      <c r="K57" s="280"/>
      <c r="L57" s="331"/>
      <c r="M57" s="285">
        <f>SUM(M58:M58)</f>
        <v>20</v>
      </c>
      <c r="N57" s="280"/>
      <c r="O57" s="330"/>
      <c r="P57" s="335">
        <f aca="true" t="shared" si="5" ref="P57:W57">SUM(P58:P58)</f>
        <v>20</v>
      </c>
      <c r="Q57" s="338">
        <f t="shared" si="5"/>
        <v>0</v>
      </c>
      <c r="R57" s="285">
        <f t="shared" si="5"/>
        <v>0</v>
      </c>
      <c r="S57" s="340">
        <f t="shared" si="5"/>
        <v>0</v>
      </c>
      <c r="T57" s="285">
        <f t="shared" si="5"/>
        <v>0</v>
      </c>
      <c r="U57" s="285">
        <f t="shared" si="5"/>
        <v>0</v>
      </c>
      <c r="V57" s="339">
        <f t="shared" si="5"/>
        <v>0</v>
      </c>
      <c r="W57" s="335">
        <f t="shared" si="5"/>
        <v>0</v>
      </c>
      <c r="X57" s="279"/>
      <c r="Y57" s="279"/>
      <c r="Z57" s="282"/>
      <c r="AA57" s="282"/>
      <c r="AB57" s="281"/>
      <c r="AC57" s="281"/>
      <c r="AD57" s="354"/>
      <c r="AE57" s="328">
        <f>W57</f>
        <v>0</v>
      </c>
      <c r="AF57" s="339">
        <v>20</v>
      </c>
    </row>
    <row r="58" spans="1:32" ht="38.25">
      <c r="A58" s="326" t="s">
        <v>192</v>
      </c>
      <c r="B58" s="455" t="s">
        <v>238</v>
      </c>
      <c r="C58" s="273" t="s">
        <v>28</v>
      </c>
      <c r="D58" s="128">
        <v>138</v>
      </c>
      <c r="E58" s="128">
        <v>72</v>
      </c>
      <c r="F58" s="171">
        <v>46</v>
      </c>
      <c r="G58" s="176">
        <v>92</v>
      </c>
      <c r="H58" s="216">
        <v>20</v>
      </c>
      <c r="I58" s="215"/>
      <c r="J58" s="193"/>
      <c r="K58" s="216"/>
      <c r="L58" s="161"/>
      <c r="M58" s="161">
        <v>20</v>
      </c>
      <c r="N58" s="215"/>
      <c r="O58" s="215"/>
      <c r="P58" s="154">
        <v>20</v>
      </c>
      <c r="Q58" s="216"/>
      <c r="R58" s="216"/>
      <c r="S58" s="161"/>
      <c r="T58" s="161"/>
      <c r="U58" s="215"/>
      <c r="V58" s="215"/>
      <c r="W58" s="218">
        <f>T58+Q58</f>
        <v>0</v>
      </c>
      <c r="X58" s="216"/>
      <c r="Y58" s="216"/>
      <c r="Z58" s="161"/>
      <c r="AA58" s="161"/>
      <c r="AB58" s="215"/>
      <c r="AC58" s="215"/>
      <c r="AD58" s="271"/>
      <c r="AE58" s="125">
        <f>W58</f>
        <v>0</v>
      </c>
      <c r="AF58" s="474">
        <v>20</v>
      </c>
    </row>
    <row r="59" spans="1:33" ht="27.75" customHeight="1">
      <c r="A59" s="213" t="s">
        <v>6</v>
      </c>
      <c r="B59" s="415" t="s">
        <v>250</v>
      </c>
      <c r="C59" s="212" t="s">
        <v>257</v>
      </c>
      <c r="D59" s="475">
        <f>G59+F59</f>
        <v>180</v>
      </c>
      <c r="E59" s="499"/>
      <c r="F59" s="285">
        <f>G59/2</f>
        <v>60</v>
      </c>
      <c r="G59" s="201">
        <f>AF59</f>
        <v>120</v>
      </c>
      <c r="H59" s="201">
        <v>115</v>
      </c>
      <c r="I59" s="200">
        <f>I60+I61+I62+I63+I67+I68+I69</f>
        <v>0</v>
      </c>
      <c r="J59" s="203">
        <v>21</v>
      </c>
      <c r="K59" s="201"/>
      <c r="L59" s="201"/>
      <c r="M59" s="201">
        <v>37</v>
      </c>
      <c r="N59" s="201"/>
      <c r="O59" s="200"/>
      <c r="P59" s="204">
        <v>60</v>
      </c>
      <c r="Q59" s="203">
        <v>19</v>
      </c>
      <c r="R59" s="201"/>
      <c r="S59" s="201"/>
      <c r="T59" s="201">
        <v>20</v>
      </c>
      <c r="U59" s="201"/>
      <c r="V59" s="200"/>
      <c r="W59" s="204">
        <v>37</v>
      </c>
      <c r="X59" s="203">
        <v>8</v>
      </c>
      <c r="Y59" s="201"/>
      <c r="Z59" s="201"/>
      <c r="AA59" s="201">
        <v>10</v>
      </c>
      <c r="AB59" s="201"/>
      <c r="AC59" s="201"/>
      <c r="AD59" s="200"/>
      <c r="AE59" s="199"/>
      <c r="AF59" s="199">
        <v>120</v>
      </c>
      <c r="AG59" s="461"/>
    </row>
    <row r="60" spans="1:32" ht="12.75">
      <c r="A60" s="267" t="s">
        <v>68</v>
      </c>
      <c r="B60" s="411" t="s">
        <v>180</v>
      </c>
      <c r="C60" s="273" t="s">
        <v>36</v>
      </c>
      <c r="D60" s="483">
        <v>96</v>
      </c>
      <c r="E60" s="500">
        <v>54</v>
      </c>
      <c r="F60" s="171">
        <v>32</v>
      </c>
      <c r="G60" s="274">
        <v>64</v>
      </c>
      <c r="H60" s="262">
        <v>10</v>
      </c>
      <c r="I60" s="264"/>
      <c r="J60" s="265">
        <v>2</v>
      </c>
      <c r="K60" s="262"/>
      <c r="L60" s="263"/>
      <c r="M60" s="274">
        <v>8</v>
      </c>
      <c r="N60" s="275"/>
      <c r="O60" s="275"/>
      <c r="P60" s="276">
        <f>M60+J60</f>
        <v>10</v>
      </c>
      <c r="Q60" s="262"/>
      <c r="R60" s="262"/>
      <c r="S60" s="263"/>
      <c r="T60" s="274"/>
      <c r="U60" s="275"/>
      <c r="V60" s="275"/>
      <c r="W60" s="273">
        <f>Q60+T60</f>
        <v>0</v>
      </c>
      <c r="X60" s="481"/>
      <c r="Y60" s="481"/>
      <c r="Z60" s="463"/>
      <c r="AA60" s="463"/>
      <c r="AB60" s="264"/>
      <c r="AC60" s="264"/>
      <c r="AD60" s="355"/>
      <c r="AE60" s="464">
        <f>AA60+X60</f>
        <v>0</v>
      </c>
      <c r="AF60" s="222">
        <v>10</v>
      </c>
    </row>
    <row r="61" spans="1:32" ht="25.5">
      <c r="A61" s="414" t="s">
        <v>69</v>
      </c>
      <c r="B61" s="411" t="s">
        <v>231</v>
      </c>
      <c r="C61" s="273" t="s">
        <v>36</v>
      </c>
      <c r="D61" s="483">
        <v>132</v>
      </c>
      <c r="E61" s="500">
        <v>73</v>
      </c>
      <c r="F61" s="171">
        <v>44</v>
      </c>
      <c r="G61" s="452">
        <v>88</v>
      </c>
      <c r="H61" s="171">
        <v>15</v>
      </c>
      <c r="I61" s="127"/>
      <c r="J61" s="211">
        <v>7</v>
      </c>
      <c r="K61" s="128"/>
      <c r="L61" s="171"/>
      <c r="M61" s="171">
        <v>8</v>
      </c>
      <c r="N61" s="127"/>
      <c r="O61" s="192"/>
      <c r="P61" s="407">
        <f>M61+J61</f>
        <v>15</v>
      </c>
      <c r="Q61" s="128"/>
      <c r="R61" s="128"/>
      <c r="S61" s="171"/>
      <c r="T61" s="171"/>
      <c r="U61" s="127"/>
      <c r="V61" s="127"/>
      <c r="W61" s="273">
        <f>T61+Q61</f>
        <v>0</v>
      </c>
      <c r="X61" s="128"/>
      <c r="Y61" s="128"/>
      <c r="Z61" s="171"/>
      <c r="AA61" s="171"/>
      <c r="AB61" s="127"/>
      <c r="AC61" s="127"/>
      <c r="AD61" s="217"/>
      <c r="AE61" s="464">
        <f>W61</f>
        <v>0</v>
      </c>
      <c r="AF61" s="471">
        <v>15</v>
      </c>
    </row>
    <row r="62" spans="1:32" ht="12.75">
      <c r="A62" s="267" t="s">
        <v>70</v>
      </c>
      <c r="B62" s="411" t="s">
        <v>179</v>
      </c>
      <c r="C62" s="273" t="s">
        <v>36</v>
      </c>
      <c r="D62" s="483">
        <v>96</v>
      </c>
      <c r="E62" s="500">
        <v>54</v>
      </c>
      <c r="F62" s="171">
        <v>32</v>
      </c>
      <c r="G62" s="452">
        <v>64</v>
      </c>
      <c r="H62" s="171">
        <v>10</v>
      </c>
      <c r="I62" s="127"/>
      <c r="J62" s="193">
        <v>5</v>
      </c>
      <c r="K62" s="128"/>
      <c r="L62" s="171"/>
      <c r="M62" s="171">
        <v>5</v>
      </c>
      <c r="N62" s="127"/>
      <c r="O62" s="192"/>
      <c r="P62" s="407">
        <f>M62+J62</f>
        <v>10</v>
      </c>
      <c r="Q62" s="128"/>
      <c r="R62" s="128"/>
      <c r="S62" s="171"/>
      <c r="T62" s="171"/>
      <c r="U62" s="127"/>
      <c r="V62" s="127"/>
      <c r="W62" s="273">
        <f>T62+Q62</f>
        <v>0</v>
      </c>
      <c r="X62" s="128"/>
      <c r="Y62" s="128"/>
      <c r="Z62" s="171"/>
      <c r="AA62" s="171"/>
      <c r="AB62" s="127"/>
      <c r="AC62" s="127"/>
      <c r="AD62" s="271"/>
      <c r="AE62" s="464">
        <f>AA62+X62</f>
        <v>0</v>
      </c>
      <c r="AF62" s="471">
        <v>10</v>
      </c>
    </row>
    <row r="63" spans="1:32" ht="12.75">
      <c r="A63" s="267" t="s">
        <v>175</v>
      </c>
      <c r="B63" s="411" t="s">
        <v>232</v>
      </c>
      <c r="C63" s="273" t="s">
        <v>36</v>
      </c>
      <c r="D63" s="483">
        <v>108</v>
      </c>
      <c r="E63" s="500">
        <v>62</v>
      </c>
      <c r="F63" s="171">
        <v>36</v>
      </c>
      <c r="G63" s="452">
        <v>72</v>
      </c>
      <c r="H63" s="171">
        <v>10</v>
      </c>
      <c r="I63" s="127"/>
      <c r="J63" s="193">
        <v>5</v>
      </c>
      <c r="K63" s="128"/>
      <c r="L63" s="171"/>
      <c r="M63" s="171">
        <v>5</v>
      </c>
      <c r="N63" s="127"/>
      <c r="O63" s="127"/>
      <c r="P63" s="407">
        <v>10</v>
      </c>
      <c r="Q63" s="128"/>
      <c r="R63" s="128"/>
      <c r="S63" s="171"/>
      <c r="T63" s="171"/>
      <c r="U63" s="127"/>
      <c r="V63" s="127"/>
      <c r="W63" s="273">
        <f>T63+Q63</f>
        <v>0</v>
      </c>
      <c r="X63" s="128"/>
      <c r="Y63" s="128"/>
      <c r="Z63" s="171"/>
      <c r="AA63" s="171"/>
      <c r="AB63" s="127"/>
      <c r="AC63" s="127"/>
      <c r="AD63" s="192"/>
      <c r="AE63" s="464">
        <f>AA63+X63</f>
        <v>0</v>
      </c>
      <c r="AF63" s="471">
        <v>15</v>
      </c>
    </row>
    <row r="64" spans="1:32" ht="12.75">
      <c r="A64" s="267" t="s">
        <v>176</v>
      </c>
      <c r="B64" s="411" t="s">
        <v>233</v>
      </c>
      <c r="C64" s="273" t="s">
        <v>36</v>
      </c>
      <c r="D64" s="483">
        <v>132</v>
      </c>
      <c r="E64" s="500">
        <v>78</v>
      </c>
      <c r="F64" s="171">
        <v>44</v>
      </c>
      <c r="G64" s="463">
        <v>88</v>
      </c>
      <c r="H64" s="171">
        <v>10</v>
      </c>
      <c r="I64" s="127"/>
      <c r="J64" s="193">
        <v>2</v>
      </c>
      <c r="K64" s="128"/>
      <c r="L64" s="171"/>
      <c r="M64" s="171">
        <v>8</v>
      </c>
      <c r="N64" s="127"/>
      <c r="O64" s="127"/>
      <c r="P64" s="464">
        <f>M64+J64</f>
        <v>10</v>
      </c>
      <c r="Q64" s="128"/>
      <c r="R64" s="128"/>
      <c r="S64" s="171"/>
      <c r="T64" s="171"/>
      <c r="U64" s="127"/>
      <c r="V64" s="127"/>
      <c r="W64" s="273">
        <f>T64+Q64</f>
        <v>0</v>
      </c>
      <c r="X64" s="128"/>
      <c r="Y64" s="128"/>
      <c r="Z64" s="171"/>
      <c r="AA64" s="171"/>
      <c r="AB64" s="127"/>
      <c r="AC64" s="127"/>
      <c r="AD64" s="192"/>
      <c r="AE64" s="464">
        <f>W64</f>
        <v>0</v>
      </c>
      <c r="AF64" s="471">
        <v>10</v>
      </c>
    </row>
    <row r="65" spans="1:32" ht="12.75">
      <c r="A65" s="502" t="s">
        <v>71</v>
      </c>
      <c r="B65" s="411" t="s">
        <v>8</v>
      </c>
      <c r="C65" s="273" t="s">
        <v>28</v>
      </c>
      <c r="D65" s="483">
        <v>102</v>
      </c>
      <c r="E65" s="500">
        <v>78</v>
      </c>
      <c r="F65" s="171">
        <v>34</v>
      </c>
      <c r="G65" s="463">
        <v>68</v>
      </c>
      <c r="H65" s="171">
        <v>10</v>
      </c>
      <c r="I65" s="127"/>
      <c r="J65" s="193"/>
      <c r="K65" s="128"/>
      <c r="L65" s="171"/>
      <c r="M65" s="171">
        <v>3</v>
      </c>
      <c r="N65" s="127"/>
      <c r="O65" s="127"/>
      <c r="P65" s="464">
        <v>3</v>
      </c>
      <c r="Q65" s="128">
        <v>4</v>
      </c>
      <c r="R65" s="128"/>
      <c r="S65" s="171"/>
      <c r="T65" s="171">
        <v>8</v>
      </c>
      <c r="U65" s="127"/>
      <c r="V65" s="127"/>
      <c r="W65" s="273">
        <f>T65+Q65</f>
        <v>12</v>
      </c>
      <c r="X65" s="128"/>
      <c r="Y65" s="128"/>
      <c r="Z65" s="171"/>
      <c r="AA65" s="171"/>
      <c r="AB65" s="127"/>
      <c r="AC65" s="127"/>
      <c r="AD65" s="192"/>
      <c r="AE65" s="464">
        <v>0</v>
      </c>
      <c r="AF65" s="471">
        <v>15</v>
      </c>
    </row>
    <row r="66" spans="1:32" ht="27" customHeight="1">
      <c r="A66" s="522" t="s">
        <v>244</v>
      </c>
      <c r="B66" s="523" t="s">
        <v>80</v>
      </c>
      <c r="C66" s="273" t="s">
        <v>36</v>
      </c>
      <c r="D66" s="483">
        <v>54</v>
      </c>
      <c r="E66" s="500">
        <v>26</v>
      </c>
      <c r="F66" s="463">
        <v>18</v>
      </c>
      <c r="G66" s="463">
        <v>36</v>
      </c>
      <c r="H66" s="176">
        <v>10</v>
      </c>
      <c r="I66" s="175"/>
      <c r="J66" s="467"/>
      <c r="K66" s="263"/>
      <c r="L66" s="263"/>
      <c r="M66" s="263"/>
      <c r="N66" s="263"/>
      <c r="O66" s="264"/>
      <c r="P66" s="464"/>
      <c r="Q66" s="262"/>
      <c r="R66" s="263"/>
      <c r="S66" s="263"/>
      <c r="T66" s="263"/>
      <c r="U66" s="263"/>
      <c r="V66" s="264"/>
      <c r="W66" s="468"/>
      <c r="X66" s="194"/>
      <c r="Y66" s="176"/>
      <c r="Z66" s="176"/>
      <c r="AA66" s="176">
        <v>10</v>
      </c>
      <c r="AB66" s="176"/>
      <c r="AC66" s="176"/>
      <c r="AD66" s="175"/>
      <c r="AE66" s="470">
        <f>X66+AA66</f>
        <v>10</v>
      </c>
      <c r="AF66" s="479">
        <f>AE66</f>
        <v>10</v>
      </c>
    </row>
    <row r="67" spans="1:32" ht="25.5" customHeight="1">
      <c r="A67" s="522" t="s">
        <v>245</v>
      </c>
      <c r="B67" s="524" t="s">
        <v>254</v>
      </c>
      <c r="C67" s="273" t="s">
        <v>36</v>
      </c>
      <c r="D67" s="483">
        <v>122</v>
      </c>
      <c r="E67" s="500">
        <v>66</v>
      </c>
      <c r="F67" s="476">
        <v>41</v>
      </c>
      <c r="G67" s="463">
        <v>81</v>
      </c>
      <c r="H67" s="176">
        <v>15</v>
      </c>
      <c r="I67" s="175"/>
      <c r="J67" s="468"/>
      <c r="K67" s="263"/>
      <c r="L67" s="263"/>
      <c r="M67" s="263"/>
      <c r="N67" s="263"/>
      <c r="O67" s="264"/>
      <c r="P67" s="273"/>
      <c r="Q67" s="481">
        <v>10</v>
      </c>
      <c r="R67" s="506"/>
      <c r="S67" s="506"/>
      <c r="T67" s="506">
        <v>5</v>
      </c>
      <c r="U67" s="263"/>
      <c r="V67" s="264"/>
      <c r="W67" s="468">
        <f>Q67+T67</f>
        <v>15</v>
      </c>
      <c r="X67" s="194"/>
      <c r="Y67" s="176"/>
      <c r="Z67" s="176"/>
      <c r="AA67" s="176"/>
      <c r="AB67" s="176"/>
      <c r="AC67" s="176"/>
      <c r="AD67" s="175"/>
      <c r="AE67" s="470">
        <v>0</v>
      </c>
      <c r="AF67" s="480">
        <v>15</v>
      </c>
    </row>
    <row r="68" spans="1:32" ht="12.75">
      <c r="A68" s="522" t="s">
        <v>246</v>
      </c>
      <c r="B68" s="525" t="s">
        <v>235</v>
      </c>
      <c r="C68" s="273" t="s">
        <v>36</v>
      </c>
      <c r="D68" s="483">
        <v>54</v>
      </c>
      <c r="E68" s="500">
        <v>26</v>
      </c>
      <c r="F68" s="463">
        <v>18</v>
      </c>
      <c r="G68" s="463">
        <v>36</v>
      </c>
      <c r="H68" s="176">
        <v>10</v>
      </c>
      <c r="I68" s="175"/>
      <c r="J68" s="468"/>
      <c r="K68" s="263"/>
      <c r="L68" s="263"/>
      <c r="M68" s="263"/>
      <c r="N68" s="263"/>
      <c r="O68" s="264"/>
      <c r="P68" s="273"/>
      <c r="Q68" s="521">
        <v>5</v>
      </c>
      <c r="R68" s="506"/>
      <c r="S68" s="506"/>
      <c r="T68" s="506">
        <v>5</v>
      </c>
      <c r="U68" s="263"/>
      <c r="V68" s="264"/>
      <c r="W68" s="468">
        <f>Q68+T68</f>
        <v>10</v>
      </c>
      <c r="X68" s="194"/>
      <c r="Y68" s="176"/>
      <c r="Z68" s="176"/>
      <c r="AA68" s="176"/>
      <c r="AB68" s="176"/>
      <c r="AC68" s="176"/>
      <c r="AD68" s="175"/>
      <c r="AE68" s="261">
        <v>0</v>
      </c>
      <c r="AF68" s="480">
        <v>10</v>
      </c>
    </row>
    <row r="69" spans="1:32" ht="12.75">
      <c r="A69" s="522" t="s">
        <v>247</v>
      </c>
      <c r="B69" s="526" t="s">
        <v>234</v>
      </c>
      <c r="C69" s="273" t="s">
        <v>36</v>
      </c>
      <c r="D69" s="483">
        <v>54</v>
      </c>
      <c r="E69" s="500">
        <v>26</v>
      </c>
      <c r="F69" s="463">
        <v>18</v>
      </c>
      <c r="G69" s="463">
        <v>36</v>
      </c>
      <c r="H69" s="171">
        <v>10</v>
      </c>
      <c r="I69" s="127"/>
      <c r="J69" s="466"/>
      <c r="K69" s="128"/>
      <c r="L69" s="171"/>
      <c r="M69" s="171"/>
      <c r="N69" s="127"/>
      <c r="O69" s="192"/>
      <c r="P69" s="469"/>
      <c r="Q69" s="126"/>
      <c r="R69" s="171"/>
      <c r="S69" s="171"/>
      <c r="T69" s="171">
        <v>2</v>
      </c>
      <c r="U69" s="127"/>
      <c r="V69" s="127"/>
      <c r="W69" s="468">
        <f>Q69+T69</f>
        <v>2</v>
      </c>
      <c r="X69" s="193">
        <v>8</v>
      </c>
      <c r="Y69" s="128"/>
      <c r="Z69" s="171"/>
      <c r="AA69" s="171"/>
      <c r="AB69" s="127"/>
      <c r="AC69" s="127"/>
      <c r="AD69" s="327"/>
      <c r="AE69" s="179">
        <v>8</v>
      </c>
      <c r="AF69" s="480">
        <v>10</v>
      </c>
    </row>
    <row r="70" spans="1:32" ht="12.75">
      <c r="A70" s="206" t="s">
        <v>4</v>
      </c>
      <c r="B70" s="205" t="s">
        <v>5</v>
      </c>
      <c r="C70" s="204" t="s">
        <v>236</v>
      </c>
      <c r="D70" s="485">
        <f>D72+D76+D81+D86+D91</f>
        <v>1361</v>
      </c>
      <c r="E70" s="501"/>
      <c r="F70" s="484">
        <f>F72+F76+F81+F86+F91</f>
        <v>454</v>
      </c>
      <c r="G70" s="201">
        <f>AF70</f>
        <v>964</v>
      </c>
      <c r="H70" s="201"/>
      <c r="I70" s="200"/>
      <c r="J70" s="203">
        <f aca="true" t="shared" si="6" ref="J70:P70">J89</f>
        <v>51</v>
      </c>
      <c r="K70" s="202">
        <f t="shared" si="6"/>
        <v>0</v>
      </c>
      <c r="L70" s="201">
        <f t="shared" si="6"/>
        <v>0</v>
      </c>
      <c r="M70" s="201">
        <v>15</v>
      </c>
      <c r="N70" s="201">
        <f t="shared" si="6"/>
        <v>0</v>
      </c>
      <c r="O70" s="200">
        <f t="shared" si="6"/>
        <v>0</v>
      </c>
      <c r="P70" s="199">
        <f t="shared" si="6"/>
        <v>159</v>
      </c>
      <c r="Q70" s="338">
        <v>49</v>
      </c>
      <c r="R70" s="200">
        <f>R71</f>
        <v>36</v>
      </c>
      <c r="S70" s="200">
        <f>S71</f>
        <v>72</v>
      </c>
      <c r="T70" s="201">
        <v>50</v>
      </c>
      <c r="U70" s="337">
        <v>36</v>
      </c>
      <c r="V70" s="336">
        <v>72</v>
      </c>
      <c r="W70" s="199">
        <v>315</v>
      </c>
      <c r="X70" s="204">
        <v>66</v>
      </c>
      <c r="Y70" s="201">
        <f>Y79</f>
        <v>0</v>
      </c>
      <c r="Z70" s="337">
        <f>Z79</f>
        <v>0</v>
      </c>
      <c r="AA70" s="201">
        <v>64</v>
      </c>
      <c r="AB70" s="285">
        <v>72</v>
      </c>
      <c r="AC70" s="337">
        <f>AC79+AC84</f>
        <v>144</v>
      </c>
      <c r="AD70" s="336">
        <f>AD94</f>
        <v>144</v>
      </c>
      <c r="AE70" s="199">
        <f>AD70+AC70+AB70+AA70+Z70+Y70+X70</f>
        <v>490</v>
      </c>
      <c r="AF70" s="351">
        <f>AE70+W70+P70</f>
        <v>964</v>
      </c>
    </row>
    <row r="71" spans="1:35" ht="21" customHeight="1">
      <c r="A71" s="465" t="s">
        <v>9</v>
      </c>
      <c r="B71" s="412" t="s">
        <v>221</v>
      </c>
      <c r="C71" s="365" t="s">
        <v>28</v>
      </c>
      <c r="D71" s="185"/>
      <c r="E71" s="183"/>
      <c r="F71" s="184"/>
      <c r="G71" s="184">
        <v>234</v>
      </c>
      <c r="H71" s="184"/>
      <c r="I71" s="184"/>
      <c r="J71" s="198"/>
      <c r="K71" s="183"/>
      <c r="L71" s="184"/>
      <c r="M71" s="184">
        <v>15</v>
      </c>
      <c r="N71" s="186"/>
      <c r="O71" s="187"/>
      <c r="P71" s="197">
        <v>15</v>
      </c>
      <c r="Q71" s="183">
        <f>Q72</f>
        <v>31</v>
      </c>
      <c r="R71" s="183">
        <f>R73</f>
        <v>36</v>
      </c>
      <c r="S71" s="183">
        <f>S74</f>
        <v>72</v>
      </c>
      <c r="T71" s="183"/>
      <c r="U71" s="183"/>
      <c r="V71" s="188"/>
      <c r="W71" s="314">
        <f>Q71+R71+S71</f>
        <v>139</v>
      </c>
      <c r="X71" s="185"/>
      <c r="Y71" s="184"/>
      <c r="Z71" s="184"/>
      <c r="AA71" s="184"/>
      <c r="AB71" s="184"/>
      <c r="AC71" s="188"/>
      <c r="AD71" s="313"/>
      <c r="AE71" s="314">
        <f>AE72+AE73+AE74</f>
        <v>0</v>
      </c>
      <c r="AF71" s="363">
        <v>154</v>
      </c>
      <c r="AH71" s="663" t="s">
        <v>237</v>
      </c>
      <c r="AI71" s="663"/>
    </row>
    <row r="72" spans="1:32" ht="25.5">
      <c r="A72" s="170" t="s">
        <v>11</v>
      </c>
      <c r="B72" s="408" t="s">
        <v>222</v>
      </c>
      <c r="C72" s="195"/>
      <c r="D72" s="194">
        <v>189</v>
      </c>
      <c r="E72" s="177">
        <v>70</v>
      </c>
      <c r="F72" s="171">
        <v>63</v>
      </c>
      <c r="G72" s="176">
        <v>126</v>
      </c>
      <c r="H72" s="176">
        <v>46</v>
      </c>
      <c r="I72" s="171">
        <v>10</v>
      </c>
      <c r="J72" s="193"/>
      <c r="K72" s="171"/>
      <c r="L72" s="171"/>
      <c r="M72" s="171">
        <v>15</v>
      </c>
      <c r="N72" s="127"/>
      <c r="O72" s="192"/>
      <c r="P72" s="154">
        <v>15</v>
      </c>
      <c r="Q72" s="177">
        <v>31</v>
      </c>
      <c r="R72" s="128"/>
      <c r="S72" s="171"/>
      <c r="T72" s="171"/>
      <c r="U72" s="127"/>
      <c r="V72" s="127"/>
      <c r="W72" s="277">
        <f>Q72</f>
        <v>31</v>
      </c>
      <c r="X72" s="128"/>
      <c r="Y72" s="128"/>
      <c r="Z72" s="171"/>
      <c r="AA72" s="171"/>
      <c r="AB72" s="127"/>
      <c r="AC72" s="127"/>
      <c r="AD72" s="192"/>
      <c r="AE72" s="154">
        <v>0</v>
      </c>
      <c r="AF72" s="459">
        <v>46</v>
      </c>
    </row>
    <row r="73" spans="1:32" ht="12.75">
      <c r="A73" s="267" t="s">
        <v>12</v>
      </c>
      <c r="B73" s="196" t="s">
        <v>21</v>
      </c>
      <c r="C73" s="195"/>
      <c r="D73" s="194"/>
      <c r="E73" s="177"/>
      <c r="F73" s="171"/>
      <c r="G73" s="176">
        <f aca="true" t="shared" si="7" ref="G73:G78">AF73</f>
        <v>36</v>
      </c>
      <c r="H73" s="171"/>
      <c r="I73" s="127"/>
      <c r="J73" s="193"/>
      <c r="K73" s="171"/>
      <c r="L73" s="171"/>
      <c r="M73" s="171"/>
      <c r="N73" s="127"/>
      <c r="O73" s="192"/>
      <c r="P73" s="154"/>
      <c r="Q73" s="128"/>
      <c r="R73" s="128">
        <v>36</v>
      </c>
      <c r="S73" s="171"/>
      <c r="T73" s="171"/>
      <c r="U73" s="127"/>
      <c r="V73" s="127"/>
      <c r="W73" s="277">
        <f>R73</f>
        <v>36</v>
      </c>
      <c r="X73" s="128"/>
      <c r="Y73" s="128"/>
      <c r="Z73" s="171"/>
      <c r="AA73" s="171"/>
      <c r="AB73" s="127"/>
      <c r="AC73" s="127"/>
      <c r="AD73" s="271"/>
      <c r="AE73" s="125">
        <v>0</v>
      </c>
      <c r="AF73" s="349">
        <v>36</v>
      </c>
    </row>
    <row r="74" spans="1:32" ht="12.75">
      <c r="A74" s="170" t="s">
        <v>13</v>
      </c>
      <c r="B74" s="169" t="s">
        <v>14</v>
      </c>
      <c r="C74" s="154"/>
      <c r="D74" s="194"/>
      <c r="E74" s="177"/>
      <c r="F74" s="171"/>
      <c r="G74" s="176">
        <f t="shared" si="7"/>
        <v>72</v>
      </c>
      <c r="H74" s="171"/>
      <c r="I74" s="127"/>
      <c r="J74" s="193"/>
      <c r="K74" s="171"/>
      <c r="L74" s="171"/>
      <c r="M74" s="171"/>
      <c r="N74" s="127"/>
      <c r="O74" s="192"/>
      <c r="P74" s="154"/>
      <c r="Q74" s="128"/>
      <c r="R74" s="128"/>
      <c r="S74" s="171">
        <v>72</v>
      </c>
      <c r="T74" s="171"/>
      <c r="U74" s="127"/>
      <c r="V74" s="127"/>
      <c r="W74" s="277">
        <f>S74</f>
        <v>72</v>
      </c>
      <c r="X74" s="128"/>
      <c r="Y74" s="128"/>
      <c r="Z74" s="171"/>
      <c r="AA74" s="171"/>
      <c r="AB74" s="127"/>
      <c r="AC74" s="127"/>
      <c r="AD74" s="271"/>
      <c r="AE74" s="125">
        <v>0</v>
      </c>
      <c r="AF74" s="349">
        <v>72</v>
      </c>
    </row>
    <row r="75" spans="1:32" ht="19.5" customHeight="1">
      <c r="A75" s="465" t="s">
        <v>10</v>
      </c>
      <c r="B75" s="412" t="s">
        <v>223</v>
      </c>
      <c r="C75" s="189" t="s">
        <v>28</v>
      </c>
      <c r="D75" s="185"/>
      <c r="E75" s="183"/>
      <c r="F75" s="184"/>
      <c r="G75" s="184">
        <v>344</v>
      </c>
      <c r="H75" s="184"/>
      <c r="I75" s="188"/>
      <c r="J75" s="185"/>
      <c r="K75" s="184"/>
      <c r="L75" s="184"/>
      <c r="M75" s="184"/>
      <c r="N75" s="186"/>
      <c r="O75" s="187"/>
      <c r="P75" s="182"/>
      <c r="Q75" s="183">
        <v>16</v>
      </c>
      <c r="R75" s="183"/>
      <c r="S75" s="184"/>
      <c r="T75" s="184">
        <v>36</v>
      </c>
      <c r="U75" s="186"/>
      <c r="V75" s="186"/>
      <c r="W75" s="182">
        <v>160</v>
      </c>
      <c r="X75" s="347">
        <v>18</v>
      </c>
      <c r="Y75" s="184"/>
      <c r="Z75" s="184"/>
      <c r="AA75" s="188"/>
      <c r="AB75" s="184"/>
      <c r="AC75" s="188"/>
      <c r="AD75" s="187"/>
      <c r="AE75" s="347">
        <v>18</v>
      </c>
      <c r="AF75" s="350">
        <v>126</v>
      </c>
    </row>
    <row r="76" spans="1:32" ht="25.5">
      <c r="A76" s="170" t="s">
        <v>15</v>
      </c>
      <c r="B76" s="409" t="s">
        <v>224</v>
      </c>
      <c r="C76" s="269"/>
      <c r="D76" s="270">
        <v>354</v>
      </c>
      <c r="E76" s="176">
        <v>166</v>
      </c>
      <c r="F76" s="171">
        <v>118</v>
      </c>
      <c r="G76" s="176">
        <v>236</v>
      </c>
      <c r="H76" s="176">
        <v>70</v>
      </c>
      <c r="I76" s="270"/>
      <c r="J76" s="194"/>
      <c r="K76" s="176"/>
      <c r="L76" s="176"/>
      <c r="M76" s="176"/>
      <c r="N76" s="175"/>
      <c r="O76" s="271"/>
      <c r="P76" s="125"/>
      <c r="Q76" s="177">
        <v>16</v>
      </c>
      <c r="R76" s="177"/>
      <c r="S76" s="176"/>
      <c r="T76" s="176">
        <v>36</v>
      </c>
      <c r="U76" s="175"/>
      <c r="V76" s="175"/>
      <c r="W76" s="125">
        <v>52</v>
      </c>
      <c r="X76" s="177">
        <v>18</v>
      </c>
      <c r="Y76" s="177"/>
      <c r="Z76" s="176"/>
      <c r="AA76" s="177"/>
      <c r="AB76" s="270"/>
      <c r="AC76" s="175"/>
      <c r="AD76" s="271"/>
      <c r="AE76" s="125">
        <v>18</v>
      </c>
      <c r="AF76" s="273">
        <f>AE76</f>
        <v>18</v>
      </c>
    </row>
    <row r="77" spans="1:32" ht="12.75">
      <c r="A77" s="170" t="s">
        <v>16</v>
      </c>
      <c r="B77" s="173" t="s">
        <v>21</v>
      </c>
      <c r="C77" s="172"/>
      <c r="D77" s="129"/>
      <c r="E77" s="164"/>
      <c r="F77" s="171"/>
      <c r="G77" s="176">
        <f t="shared" si="7"/>
        <v>36</v>
      </c>
      <c r="H77" s="164"/>
      <c r="I77" s="129"/>
      <c r="J77" s="166"/>
      <c r="K77" s="164"/>
      <c r="L77" s="164"/>
      <c r="M77" s="164"/>
      <c r="N77" s="130"/>
      <c r="O77" s="165"/>
      <c r="P77" s="154"/>
      <c r="Q77" s="131"/>
      <c r="R77" s="131"/>
      <c r="S77" s="164"/>
      <c r="T77" s="164"/>
      <c r="U77" s="130"/>
      <c r="V77" s="130"/>
      <c r="W77" s="154">
        <f>U77</f>
        <v>0</v>
      </c>
      <c r="X77" s="131"/>
      <c r="Y77" s="131">
        <v>36</v>
      </c>
      <c r="Z77" s="164"/>
      <c r="AA77" s="164"/>
      <c r="AB77" s="130"/>
      <c r="AC77" s="130"/>
      <c r="AD77" s="271"/>
      <c r="AE77" s="125"/>
      <c r="AF77" s="273">
        <v>36</v>
      </c>
    </row>
    <row r="78" spans="1:32" ht="12.75">
      <c r="A78" s="170" t="s">
        <v>17</v>
      </c>
      <c r="B78" s="173" t="s">
        <v>14</v>
      </c>
      <c r="C78" s="172"/>
      <c r="D78" s="129"/>
      <c r="E78" s="164"/>
      <c r="F78" s="171"/>
      <c r="G78" s="176">
        <f t="shared" si="7"/>
        <v>72</v>
      </c>
      <c r="H78" s="164"/>
      <c r="I78" s="129"/>
      <c r="J78" s="166"/>
      <c r="K78" s="164"/>
      <c r="L78" s="164"/>
      <c r="M78" s="164"/>
      <c r="N78" s="130"/>
      <c r="O78" s="165"/>
      <c r="P78" s="154"/>
      <c r="Q78" s="131"/>
      <c r="R78" s="131"/>
      <c r="S78" s="164"/>
      <c r="T78" s="164"/>
      <c r="U78" s="130"/>
      <c r="V78" s="130"/>
      <c r="W78" s="154">
        <f>V78</f>
        <v>0</v>
      </c>
      <c r="X78" s="131"/>
      <c r="Y78" s="131"/>
      <c r="Z78" s="164">
        <v>72</v>
      </c>
      <c r="AA78" s="164"/>
      <c r="AB78" s="130"/>
      <c r="AC78" s="130"/>
      <c r="AD78" s="192"/>
      <c r="AE78" s="154"/>
      <c r="AF78" s="273">
        <v>72</v>
      </c>
    </row>
    <row r="79" spans="1:32" ht="12.75" customHeight="1">
      <c r="A79" s="653" t="s">
        <v>37</v>
      </c>
      <c r="B79" s="851" t="s">
        <v>225</v>
      </c>
      <c r="C79" s="661" t="s">
        <v>28</v>
      </c>
      <c r="D79" s="742"/>
      <c r="E79" s="494"/>
      <c r="F79" s="743"/>
      <c r="G79" s="745">
        <v>372</v>
      </c>
      <c r="H79" s="736"/>
      <c r="I79" s="730"/>
      <c r="J79" s="746"/>
      <c r="K79" s="738"/>
      <c r="L79" s="736"/>
      <c r="M79" s="738"/>
      <c r="N79" s="738"/>
      <c r="O79" s="730"/>
      <c r="P79" s="740"/>
      <c r="Q79" s="742">
        <v>2</v>
      </c>
      <c r="R79" s="736"/>
      <c r="S79" s="736"/>
      <c r="T79" s="736">
        <v>12</v>
      </c>
      <c r="U79" s="736"/>
      <c r="V79" s="730"/>
      <c r="W79" s="740">
        <v>14</v>
      </c>
      <c r="X79" s="742">
        <v>38</v>
      </c>
      <c r="Y79" s="736"/>
      <c r="Z79" s="736"/>
      <c r="AA79" s="736">
        <v>28</v>
      </c>
      <c r="AB79" s="736">
        <v>36</v>
      </c>
      <c r="AC79" s="728">
        <v>72</v>
      </c>
      <c r="AD79" s="730"/>
      <c r="AE79" s="740">
        <f>AC79+Z79+Y79+X79</f>
        <v>110</v>
      </c>
      <c r="AF79" s="732">
        <v>198</v>
      </c>
    </row>
    <row r="80" spans="1:32" ht="12.75" customHeight="1">
      <c r="A80" s="654"/>
      <c r="B80" s="852"/>
      <c r="C80" s="662"/>
      <c r="D80" s="665"/>
      <c r="E80" s="495"/>
      <c r="F80" s="744"/>
      <c r="G80" s="745"/>
      <c r="H80" s="557"/>
      <c r="I80" s="731"/>
      <c r="J80" s="747"/>
      <c r="K80" s="739"/>
      <c r="L80" s="557"/>
      <c r="M80" s="739"/>
      <c r="N80" s="739"/>
      <c r="O80" s="731"/>
      <c r="P80" s="741"/>
      <c r="Q80" s="665"/>
      <c r="R80" s="557"/>
      <c r="S80" s="557"/>
      <c r="T80" s="557"/>
      <c r="U80" s="557"/>
      <c r="V80" s="731"/>
      <c r="W80" s="741"/>
      <c r="X80" s="665"/>
      <c r="Y80" s="557"/>
      <c r="Z80" s="557"/>
      <c r="AA80" s="557"/>
      <c r="AB80" s="557"/>
      <c r="AC80" s="729"/>
      <c r="AD80" s="731"/>
      <c r="AE80" s="741"/>
      <c r="AF80" s="733"/>
    </row>
    <row r="81" spans="1:32" ht="30" customHeight="1">
      <c r="A81" s="181" t="s">
        <v>38</v>
      </c>
      <c r="B81" s="456" t="s">
        <v>225</v>
      </c>
      <c r="C81" s="413"/>
      <c r="D81" s="168">
        <v>396</v>
      </c>
      <c r="E81" s="176">
        <v>174</v>
      </c>
      <c r="F81" s="167">
        <v>132</v>
      </c>
      <c r="G81" s="171">
        <v>264</v>
      </c>
      <c r="H81" s="167">
        <v>80</v>
      </c>
      <c r="I81" s="168">
        <v>10</v>
      </c>
      <c r="J81" s="180"/>
      <c r="K81" s="167"/>
      <c r="L81" s="167"/>
      <c r="M81" s="167"/>
      <c r="N81" s="179"/>
      <c r="O81" s="178"/>
      <c r="P81" s="125"/>
      <c r="Q81" s="177">
        <v>2</v>
      </c>
      <c r="R81" s="177"/>
      <c r="S81" s="176"/>
      <c r="T81" s="176">
        <v>12</v>
      </c>
      <c r="U81" s="175"/>
      <c r="V81" s="175"/>
      <c r="W81" s="125">
        <v>14</v>
      </c>
      <c r="X81" s="177">
        <v>38</v>
      </c>
      <c r="Y81" s="177"/>
      <c r="Z81" s="176"/>
      <c r="AA81" s="176">
        <v>28</v>
      </c>
      <c r="AB81" s="175"/>
      <c r="AC81" s="175"/>
      <c r="AD81" s="271"/>
      <c r="AE81" s="125">
        <v>66</v>
      </c>
      <c r="AF81" s="125">
        <v>90</v>
      </c>
    </row>
    <row r="82" spans="1:32" ht="12.75">
      <c r="A82" s="170" t="s">
        <v>39</v>
      </c>
      <c r="B82" s="169" t="s">
        <v>21</v>
      </c>
      <c r="C82" s="154"/>
      <c r="D82" s="168"/>
      <c r="E82" s="176"/>
      <c r="F82" s="176"/>
      <c r="G82" s="176">
        <v>36</v>
      </c>
      <c r="H82" s="164"/>
      <c r="I82" s="129"/>
      <c r="J82" s="166"/>
      <c r="K82" s="164"/>
      <c r="L82" s="164"/>
      <c r="M82" s="164"/>
      <c r="N82" s="130"/>
      <c r="O82" s="165"/>
      <c r="P82" s="154"/>
      <c r="Q82" s="131"/>
      <c r="R82" s="131"/>
      <c r="S82" s="164"/>
      <c r="T82" s="164"/>
      <c r="U82" s="130"/>
      <c r="V82" s="130"/>
      <c r="W82" s="125"/>
      <c r="X82" s="131"/>
      <c r="Y82" s="131"/>
      <c r="Z82" s="164"/>
      <c r="AA82" s="164"/>
      <c r="AB82" s="130">
        <v>36</v>
      </c>
      <c r="AC82" s="130"/>
      <c r="AD82" s="175"/>
      <c r="AE82" s="125">
        <v>36</v>
      </c>
      <c r="AF82" s="154">
        <f>AE82</f>
        <v>36</v>
      </c>
    </row>
    <row r="83" spans="1:32" ht="12.75">
      <c r="A83" s="170" t="s">
        <v>40</v>
      </c>
      <c r="B83" s="169" t="s">
        <v>14</v>
      </c>
      <c r="C83" s="154"/>
      <c r="D83" s="168"/>
      <c r="E83" s="176"/>
      <c r="F83" s="401"/>
      <c r="G83" s="401">
        <f>AF83</f>
        <v>72</v>
      </c>
      <c r="H83" s="164"/>
      <c r="I83" s="129"/>
      <c r="J83" s="166"/>
      <c r="K83" s="164"/>
      <c r="L83" s="164"/>
      <c r="M83" s="164"/>
      <c r="N83" s="402"/>
      <c r="O83" s="165"/>
      <c r="P83" s="154"/>
      <c r="Q83" s="131"/>
      <c r="R83" s="131"/>
      <c r="S83" s="164"/>
      <c r="T83" s="164"/>
      <c r="U83" s="130"/>
      <c r="V83" s="130"/>
      <c r="W83" s="125"/>
      <c r="X83" s="131"/>
      <c r="Y83" s="131"/>
      <c r="Z83" s="164"/>
      <c r="AA83" s="164"/>
      <c r="AB83" s="130"/>
      <c r="AC83" s="130">
        <v>72</v>
      </c>
      <c r="AD83" s="175"/>
      <c r="AE83" s="472">
        <f>Z83+AC83</f>
        <v>72</v>
      </c>
      <c r="AF83" s="154">
        <f>AE83</f>
        <v>72</v>
      </c>
    </row>
    <row r="84" spans="1:32" ht="12.75">
      <c r="A84" s="653" t="s">
        <v>215</v>
      </c>
      <c r="B84" s="655" t="s">
        <v>226</v>
      </c>
      <c r="C84" s="661" t="s">
        <v>28</v>
      </c>
      <c r="D84" s="742"/>
      <c r="E84" s="494"/>
      <c r="F84" s="736"/>
      <c r="G84" s="736">
        <v>264</v>
      </c>
      <c r="H84" s="736"/>
      <c r="I84" s="730"/>
      <c r="J84" s="742"/>
      <c r="K84" s="736"/>
      <c r="L84" s="736"/>
      <c r="M84" s="736"/>
      <c r="N84" s="736"/>
      <c r="O84" s="730"/>
      <c r="P84" s="740"/>
      <c r="Q84" s="742"/>
      <c r="R84" s="736"/>
      <c r="S84" s="736"/>
      <c r="T84" s="736">
        <v>2</v>
      </c>
      <c r="U84" s="736"/>
      <c r="V84" s="730"/>
      <c r="W84" s="740">
        <v>2</v>
      </c>
      <c r="X84" s="742">
        <v>10</v>
      </c>
      <c r="Y84" s="736"/>
      <c r="Z84" s="736"/>
      <c r="AA84" s="736">
        <v>36</v>
      </c>
      <c r="AB84" s="736">
        <f>AB87</f>
        <v>36</v>
      </c>
      <c r="AC84" s="736">
        <f>AC88</f>
        <v>72</v>
      </c>
      <c r="AD84" s="738"/>
      <c r="AE84" s="740">
        <f>AC84+AB84+AA84</f>
        <v>144</v>
      </c>
      <c r="AF84" s="740">
        <v>156</v>
      </c>
    </row>
    <row r="85" spans="1:32" ht="12.75">
      <c r="A85" s="654"/>
      <c r="B85" s="656"/>
      <c r="C85" s="662"/>
      <c r="D85" s="665"/>
      <c r="E85" s="495"/>
      <c r="F85" s="557"/>
      <c r="G85" s="557"/>
      <c r="H85" s="557"/>
      <c r="I85" s="731"/>
      <c r="J85" s="665"/>
      <c r="K85" s="557"/>
      <c r="L85" s="557"/>
      <c r="M85" s="557"/>
      <c r="N85" s="557"/>
      <c r="O85" s="731"/>
      <c r="P85" s="741"/>
      <c r="Q85" s="665"/>
      <c r="R85" s="557"/>
      <c r="S85" s="557"/>
      <c r="T85" s="557"/>
      <c r="U85" s="557"/>
      <c r="V85" s="731"/>
      <c r="W85" s="741"/>
      <c r="X85" s="665"/>
      <c r="Y85" s="557"/>
      <c r="Z85" s="557"/>
      <c r="AA85" s="557"/>
      <c r="AB85" s="557"/>
      <c r="AC85" s="557"/>
      <c r="AD85" s="739"/>
      <c r="AE85" s="741"/>
      <c r="AF85" s="741"/>
    </row>
    <row r="86" spans="1:32" ht="12.75">
      <c r="A86" s="278" t="s">
        <v>228</v>
      </c>
      <c r="B86" s="457" t="s">
        <v>227</v>
      </c>
      <c r="C86" s="154"/>
      <c r="D86" s="486">
        <v>234</v>
      </c>
      <c r="E86" s="504">
        <v>108</v>
      </c>
      <c r="F86" s="460">
        <v>78</v>
      </c>
      <c r="G86" s="401">
        <v>156</v>
      </c>
      <c r="H86" s="164">
        <v>48</v>
      </c>
      <c r="I86" s="129"/>
      <c r="J86" s="166"/>
      <c r="K86" s="164"/>
      <c r="L86" s="164"/>
      <c r="M86" s="164"/>
      <c r="N86" s="402"/>
      <c r="O86" s="165"/>
      <c r="P86" s="154"/>
      <c r="Q86" s="131"/>
      <c r="R86" s="131"/>
      <c r="S86" s="164"/>
      <c r="T86" s="164">
        <v>2</v>
      </c>
      <c r="U86" s="130"/>
      <c r="V86" s="130"/>
      <c r="W86" s="125">
        <v>2</v>
      </c>
      <c r="X86" s="131">
        <v>10</v>
      </c>
      <c r="Y86" s="131"/>
      <c r="Z86" s="164"/>
      <c r="AA86" s="164">
        <v>36</v>
      </c>
      <c r="AB86" s="130"/>
      <c r="AC86" s="130"/>
      <c r="AD86" s="175"/>
      <c r="AE86" s="472">
        <v>46</v>
      </c>
      <c r="AF86" s="154">
        <v>48</v>
      </c>
    </row>
    <row r="87" spans="1:32" ht="12.75">
      <c r="A87" s="170" t="s">
        <v>220</v>
      </c>
      <c r="B87" s="169" t="s">
        <v>21</v>
      </c>
      <c r="C87" s="154"/>
      <c r="D87" s="168"/>
      <c r="E87" s="503"/>
      <c r="F87" s="401"/>
      <c r="G87" s="401">
        <f>AF87</f>
        <v>36</v>
      </c>
      <c r="H87" s="164"/>
      <c r="I87" s="129"/>
      <c r="J87" s="166"/>
      <c r="K87" s="164"/>
      <c r="L87" s="164"/>
      <c r="M87" s="164"/>
      <c r="N87" s="402"/>
      <c r="O87" s="165"/>
      <c r="P87" s="154"/>
      <c r="Q87" s="131"/>
      <c r="R87" s="131"/>
      <c r="S87" s="164"/>
      <c r="T87" s="164"/>
      <c r="U87" s="130"/>
      <c r="V87" s="130"/>
      <c r="W87" s="125"/>
      <c r="X87" s="131"/>
      <c r="Y87" s="131"/>
      <c r="Z87" s="164"/>
      <c r="AA87" s="164"/>
      <c r="AB87" s="130">
        <v>36</v>
      </c>
      <c r="AC87" s="130"/>
      <c r="AD87" s="175"/>
      <c r="AE87" s="472">
        <f>AB87</f>
        <v>36</v>
      </c>
      <c r="AF87" s="154">
        <f>AE87</f>
        <v>36</v>
      </c>
    </row>
    <row r="88" spans="1:32" ht="12.75">
      <c r="A88" s="170" t="s">
        <v>219</v>
      </c>
      <c r="B88" s="169" t="s">
        <v>14</v>
      </c>
      <c r="C88" s="154"/>
      <c r="D88" s="168"/>
      <c r="E88" s="503"/>
      <c r="F88" s="401"/>
      <c r="G88" s="401">
        <f>AF88</f>
        <v>72</v>
      </c>
      <c r="H88" s="164"/>
      <c r="I88" s="129"/>
      <c r="J88" s="166"/>
      <c r="K88" s="164"/>
      <c r="L88" s="164"/>
      <c r="M88" s="164"/>
      <c r="N88" s="402"/>
      <c r="O88" s="165"/>
      <c r="P88" s="154"/>
      <c r="Q88" s="131"/>
      <c r="R88" s="131"/>
      <c r="S88" s="164"/>
      <c r="T88" s="164"/>
      <c r="U88" s="130"/>
      <c r="V88" s="130"/>
      <c r="W88" s="125"/>
      <c r="X88" s="131"/>
      <c r="Y88" s="131"/>
      <c r="Z88" s="164"/>
      <c r="AA88" s="164"/>
      <c r="AB88" s="130"/>
      <c r="AC88" s="130">
        <v>72</v>
      </c>
      <c r="AD88" s="175"/>
      <c r="AE88" s="472">
        <f>AC88</f>
        <v>72</v>
      </c>
      <c r="AF88" s="154">
        <f>AE88</f>
        <v>72</v>
      </c>
    </row>
    <row r="89" spans="1:32" ht="12.75">
      <c r="A89" s="849" t="s">
        <v>216</v>
      </c>
      <c r="B89" s="666" t="s">
        <v>255</v>
      </c>
      <c r="C89" s="661" t="s">
        <v>28</v>
      </c>
      <c r="D89" s="742"/>
      <c r="E89" s="494"/>
      <c r="F89" s="736"/>
      <c r="G89" s="736">
        <v>233</v>
      </c>
      <c r="H89" s="736"/>
      <c r="I89" s="730"/>
      <c r="J89" s="746">
        <f aca="true" t="shared" si="8" ref="J89:P89">J91+J92+J93</f>
        <v>51</v>
      </c>
      <c r="K89" s="738"/>
      <c r="L89" s="736"/>
      <c r="M89" s="738"/>
      <c r="N89" s="736">
        <f t="shared" si="8"/>
        <v>0</v>
      </c>
      <c r="O89" s="738">
        <f t="shared" si="8"/>
        <v>0</v>
      </c>
      <c r="P89" s="740">
        <f t="shared" si="8"/>
        <v>159</v>
      </c>
      <c r="Q89" s="742"/>
      <c r="R89" s="736"/>
      <c r="S89" s="736"/>
      <c r="T89" s="736"/>
      <c r="U89" s="736"/>
      <c r="V89" s="730"/>
      <c r="W89" s="740"/>
      <c r="X89" s="742"/>
      <c r="Y89" s="736"/>
      <c r="Z89" s="736"/>
      <c r="AA89" s="736"/>
      <c r="AB89" s="736"/>
      <c r="AC89" s="736"/>
      <c r="AD89" s="738"/>
      <c r="AE89" s="740">
        <f>AE91+AE92+AE93</f>
        <v>0</v>
      </c>
      <c r="AF89" s="740">
        <v>159</v>
      </c>
    </row>
    <row r="90" spans="1:32" ht="12.75">
      <c r="A90" s="850"/>
      <c r="B90" s="667" t="s">
        <v>181</v>
      </c>
      <c r="C90" s="662"/>
      <c r="D90" s="665"/>
      <c r="E90" s="495"/>
      <c r="F90" s="557"/>
      <c r="G90" s="557"/>
      <c r="H90" s="557"/>
      <c r="I90" s="731"/>
      <c r="J90" s="747"/>
      <c r="K90" s="739"/>
      <c r="L90" s="557"/>
      <c r="M90" s="739"/>
      <c r="N90" s="557"/>
      <c r="O90" s="739"/>
      <c r="P90" s="741"/>
      <c r="Q90" s="665"/>
      <c r="R90" s="557"/>
      <c r="S90" s="557"/>
      <c r="T90" s="557"/>
      <c r="U90" s="557"/>
      <c r="V90" s="731"/>
      <c r="W90" s="741"/>
      <c r="X90" s="665"/>
      <c r="Y90" s="557"/>
      <c r="Z90" s="557"/>
      <c r="AA90" s="557"/>
      <c r="AB90" s="557"/>
      <c r="AC90" s="557"/>
      <c r="AD90" s="739"/>
      <c r="AE90" s="741"/>
      <c r="AF90" s="741"/>
    </row>
    <row r="91" spans="1:32" ht="38.25">
      <c r="A91" s="406" t="s">
        <v>230</v>
      </c>
      <c r="B91" s="410" t="s">
        <v>229</v>
      </c>
      <c r="C91" s="171"/>
      <c r="D91" s="486">
        <v>188</v>
      </c>
      <c r="E91" s="504">
        <v>74</v>
      </c>
      <c r="F91" s="460">
        <v>63</v>
      </c>
      <c r="G91" s="401">
        <v>125</v>
      </c>
      <c r="H91" s="164">
        <v>51</v>
      </c>
      <c r="I91" s="129"/>
      <c r="J91" s="166">
        <v>51</v>
      </c>
      <c r="K91" s="164"/>
      <c r="L91" s="164"/>
      <c r="M91" s="164"/>
      <c r="N91" s="402"/>
      <c r="O91" s="165"/>
      <c r="P91" s="209">
        <f>J91+M91</f>
        <v>51</v>
      </c>
      <c r="Q91" s="131"/>
      <c r="R91" s="131"/>
      <c r="S91" s="164"/>
      <c r="T91" s="164"/>
      <c r="U91" s="130"/>
      <c r="V91" s="130"/>
      <c r="W91" s="125"/>
      <c r="X91" s="131"/>
      <c r="Y91" s="131"/>
      <c r="Z91" s="164"/>
      <c r="AA91" s="164"/>
      <c r="AB91" s="130"/>
      <c r="AC91" s="130"/>
      <c r="AD91" s="175"/>
      <c r="AE91" s="472"/>
      <c r="AF91" s="154">
        <f>P91</f>
        <v>51</v>
      </c>
    </row>
    <row r="92" spans="1:32" ht="12.75">
      <c r="A92" s="170" t="s">
        <v>217</v>
      </c>
      <c r="B92" s="169" t="s">
        <v>21</v>
      </c>
      <c r="C92" s="399"/>
      <c r="D92" s="168"/>
      <c r="E92" s="176"/>
      <c r="F92" s="401"/>
      <c r="G92" s="401">
        <f>P92</f>
        <v>36</v>
      </c>
      <c r="H92" s="164"/>
      <c r="I92" s="129"/>
      <c r="J92" s="166"/>
      <c r="K92" s="164">
        <v>36</v>
      </c>
      <c r="L92" s="164"/>
      <c r="M92" s="164"/>
      <c r="N92" s="402"/>
      <c r="O92" s="165"/>
      <c r="P92" s="154">
        <f>K92+N92</f>
        <v>36</v>
      </c>
      <c r="Q92" s="131"/>
      <c r="R92" s="131"/>
      <c r="S92" s="164"/>
      <c r="T92" s="164"/>
      <c r="U92" s="130"/>
      <c r="V92" s="130"/>
      <c r="W92" s="125"/>
      <c r="X92" s="131"/>
      <c r="Y92" s="131"/>
      <c r="Z92" s="164"/>
      <c r="AA92" s="164"/>
      <c r="AB92" s="130"/>
      <c r="AC92" s="130"/>
      <c r="AD92" s="175"/>
      <c r="AE92" s="472"/>
      <c r="AF92" s="154">
        <f>P92</f>
        <v>36</v>
      </c>
    </row>
    <row r="93" spans="1:32" ht="13.5" thickBot="1">
      <c r="A93" s="170" t="s">
        <v>218</v>
      </c>
      <c r="B93" s="169" t="s">
        <v>14</v>
      </c>
      <c r="C93" s="399"/>
      <c r="D93" s="168"/>
      <c r="E93" s="364"/>
      <c r="F93" s="364"/>
      <c r="G93" s="364">
        <f>P93</f>
        <v>72</v>
      </c>
      <c r="H93" s="164"/>
      <c r="I93" s="129"/>
      <c r="J93" s="166"/>
      <c r="K93" s="164"/>
      <c r="L93" s="164">
        <v>72</v>
      </c>
      <c r="M93" s="164"/>
      <c r="N93" s="333"/>
      <c r="O93" s="165"/>
      <c r="P93" s="154">
        <f>O93+L93</f>
        <v>72</v>
      </c>
      <c r="Q93" s="131"/>
      <c r="R93" s="131"/>
      <c r="S93" s="164"/>
      <c r="T93" s="164"/>
      <c r="U93" s="130"/>
      <c r="V93" s="130"/>
      <c r="W93" s="125"/>
      <c r="X93" s="131"/>
      <c r="Y93" s="131"/>
      <c r="Z93" s="164"/>
      <c r="AA93" s="164"/>
      <c r="AB93" s="130"/>
      <c r="AC93" s="130"/>
      <c r="AD93" s="477"/>
      <c r="AE93" s="478"/>
      <c r="AF93" s="154">
        <f>P93</f>
        <v>72</v>
      </c>
    </row>
    <row r="94" spans="1:32" ht="13.5" thickBot="1">
      <c r="A94" s="403"/>
      <c r="B94" s="404" t="s">
        <v>199</v>
      </c>
      <c r="C94" s="163"/>
      <c r="D94" s="162">
        <v>144</v>
      </c>
      <c r="E94" s="505"/>
      <c r="F94" s="161"/>
      <c r="G94" s="157">
        <v>144</v>
      </c>
      <c r="H94" s="157"/>
      <c r="I94" s="159"/>
      <c r="J94" s="160"/>
      <c r="K94" s="157"/>
      <c r="L94" s="157"/>
      <c r="M94" s="157"/>
      <c r="N94" s="156"/>
      <c r="O94" s="159"/>
      <c r="P94" s="155"/>
      <c r="Q94" s="158"/>
      <c r="R94" s="158"/>
      <c r="S94" s="157"/>
      <c r="T94" s="157"/>
      <c r="U94" s="156"/>
      <c r="V94" s="156"/>
      <c r="W94" s="155"/>
      <c r="X94" s="158"/>
      <c r="Y94" s="158"/>
      <c r="Z94" s="157"/>
      <c r="AA94" s="157"/>
      <c r="AB94" s="156"/>
      <c r="AC94" s="156"/>
      <c r="AD94" s="416">
        <v>144</v>
      </c>
      <c r="AE94" s="353">
        <v>144</v>
      </c>
      <c r="AF94" s="352">
        <v>144</v>
      </c>
    </row>
    <row r="95" spans="1:32" ht="16.5" thickBot="1">
      <c r="A95" s="843" t="s">
        <v>18</v>
      </c>
      <c r="B95" s="844"/>
      <c r="C95" s="847" t="s">
        <v>262</v>
      </c>
      <c r="D95" s="482">
        <v>2917</v>
      </c>
      <c r="E95" s="482"/>
      <c r="F95" s="482">
        <v>973</v>
      </c>
      <c r="G95" s="153">
        <v>2001</v>
      </c>
      <c r="H95" s="153">
        <v>480</v>
      </c>
      <c r="I95" s="152">
        <v>20</v>
      </c>
      <c r="J95" s="343">
        <f>J70+J59+J57+J52</f>
        <v>80</v>
      </c>
      <c r="K95" s="343">
        <v>36</v>
      </c>
      <c r="L95" s="343">
        <v>72</v>
      </c>
      <c r="M95" s="343">
        <f aca="true" t="shared" si="9" ref="M95:AD95">M70+M59+M57+M52</f>
        <v>80</v>
      </c>
      <c r="N95" s="343">
        <f t="shared" si="9"/>
        <v>0</v>
      </c>
      <c r="O95" s="343">
        <f t="shared" si="9"/>
        <v>0</v>
      </c>
      <c r="P95" s="343">
        <f t="shared" si="9"/>
        <v>255</v>
      </c>
      <c r="Q95" s="343">
        <f t="shared" si="9"/>
        <v>80</v>
      </c>
      <c r="R95" s="343">
        <f t="shared" si="9"/>
        <v>36</v>
      </c>
      <c r="S95" s="343">
        <f t="shared" si="9"/>
        <v>72</v>
      </c>
      <c r="T95" s="343">
        <f t="shared" si="9"/>
        <v>80</v>
      </c>
      <c r="U95" s="343">
        <v>0</v>
      </c>
      <c r="V95" s="343">
        <v>0</v>
      </c>
      <c r="W95" s="343">
        <f t="shared" si="9"/>
        <v>374</v>
      </c>
      <c r="X95" s="343">
        <f t="shared" si="9"/>
        <v>80</v>
      </c>
      <c r="Y95" s="343">
        <v>36</v>
      </c>
      <c r="Z95" s="343">
        <v>72</v>
      </c>
      <c r="AA95" s="343">
        <f t="shared" si="9"/>
        <v>80</v>
      </c>
      <c r="AB95" s="343">
        <f t="shared" si="9"/>
        <v>72</v>
      </c>
      <c r="AC95" s="343">
        <f t="shared" si="9"/>
        <v>144</v>
      </c>
      <c r="AD95" s="343">
        <f t="shared" si="9"/>
        <v>144</v>
      </c>
      <c r="AE95" s="343">
        <f>AD96+AA96+X96</f>
        <v>628</v>
      </c>
      <c r="AF95" s="151">
        <v>480</v>
      </c>
    </row>
    <row r="96" spans="1:33" ht="15.75">
      <c r="A96" s="845"/>
      <c r="B96" s="846"/>
      <c r="C96" s="848"/>
      <c r="D96" s="148"/>
      <c r="E96" s="148"/>
      <c r="F96" s="150"/>
      <c r="G96" s="149"/>
      <c r="H96" s="149"/>
      <c r="I96" s="148"/>
      <c r="J96" s="734">
        <f>SUM(J95:L95)</f>
        <v>188</v>
      </c>
      <c r="K96" s="735"/>
      <c r="L96" s="737"/>
      <c r="M96" s="734">
        <f>SUM(M95:O95)</f>
        <v>80</v>
      </c>
      <c r="N96" s="735"/>
      <c r="O96" s="737"/>
      <c r="P96" s="147"/>
      <c r="Q96" s="734">
        <f>SUM(Q95:S95)</f>
        <v>188</v>
      </c>
      <c r="R96" s="735"/>
      <c r="S96" s="735"/>
      <c r="T96" s="734">
        <f>SUM(T95:V95)</f>
        <v>80</v>
      </c>
      <c r="U96" s="735"/>
      <c r="V96" s="735"/>
      <c r="W96" s="147"/>
      <c r="X96" s="734">
        <f>SUM(X95:Z95)</f>
        <v>188</v>
      </c>
      <c r="Y96" s="735"/>
      <c r="Z96" s="735"/>
      <c r="AA96" s="857">
        <f>AA95+AB95+AC95+AD95</f>
        <v>440</v>
      </c>
      <c r="AB96" s="858"/>
      <c r="AC96" s="858"/>
      <c r="AD96" s="859"/>
      <c r="AE96" s="147"/>
      <c r="AF96" s="361">
        <f>AE96+AA96+X96+T96+Q96+M96+J96</f>
        <v>1164</v>
      </c>
      <c r="AG96" s="360"/>
    </row>
    <row r="97" spans="1:34" ht="13.5" thickBot="1">
      <c r="A97" s="146" t="s">
        <v>19</v>
      </c>
      <c r="B97" s="145" t="s">
        <v>20</v>
      </c>
      <c r="C97" s="144"/>
      <c r="D97" s="143"/>
      <c r="E97" s="143"/>
      <c r="F97" s="142"/>
      <c r="G97" s="136"/>
      <c r="H97" s="136"/>
      <c r="I97" s="140"/>
      <c r="J97" s="141"/>
      <c r="K97" s="136"/>
      <c r="L97" s="136"/>
      <c r="M97" s="136"/>
      <c r="N97" s="140"/>
      <c r="O97" s="139"/>
      <c r="P97" s="138"/>
      <c r="Q97" s="137"/>
      <c r="R97" s="137"/>
      <c r="S97" s="136"/>
      <c r="T97" s="135"/>
      <c r="U97" s="134"/>
      <c r="V97" s="134"/>
      <c r="W97" s="138"/>
      <c r="X97" s="137"/>
      <c r="Y97" s="137"/>
      <c r="Z97" s="136"/>
      <c r="AA97" s="135"/>
      <c r="AB97" s="134"/>
      <c r="AC97" s="134"/>
      <c r="AD97" s="356"/>
      <c r="AE97" s="357"/>
      <c r="AF97" s="362" t="s">
        <v>200</v>
      </c>
      <c r="AG97" s="2"/>
      <c r="AH97" s="2"/>
    </row>
    <row r="98" spans="1:32" ht="35.25" customHeight="1">
      <c r="A98" s="707" t="s">
        <v>258</v>
      </c>
      <c r="B98" s="708"/>
      <c r="C98" s="708"/>
      <c r="D98" s="708"/>
      <c r="E98" s="708"/>
      <c r="F98" s="709"/>
      <c r="G98" s="716" t="s">
        <v>158</v>
      </c>
      <c r="H98" s="719" t="s">
        <v>33</v>
      </c>
      <c r="I98" s="720"/>
      <c r="J98" s="721">
        <v>80</v>
      </c>
      <c r="K98" s="722"/>
      <c r="L98" s="723"/>
      <c r="M98" s="724">
        <f>SUM(M95)</f>
        <v>80</v>
      </c>
      <c r="N98" s="722"/>
      <c r="O98" s="722"/>
      <c r="P98" s="133">
        <f>SUM(J98:O98)</f>
        <v>160</v>
      </c>
      <c r="Q98" s="725">
        <f>Q95</f>
        <v>80</v>
      </c>
      <c r="R98" s="700"/>
      <c r="S98" s="701"/>
      <c r="T98" s="699">
        <f>T95</f>
        <v>80</v>
      </c>
      <c r="U98" s="700"/>
      <c r="V98" s="700"/>
      <c r="W98" s="132">
        <f>Q98+T98</f>
        <v>160</v>
      </c>
      <c r="X98" s="700">
        <f>X95</f>
        <v>80</v>
      </c>
      <c r="Y98" s="700"/>
      <c r="Z98" s="701"/>
      <c r="AA98" s="699">
        <f>AA95</f>
        <v>80</v>
      </c>
      <c r="AB98" s="700"/>
      <c r="AC98" s="700"/>
      <c r="AD98" s="358"/>
      <c r="AE98" s="132">
        <f>SUM(X98+AA98)</f>
        <v>160</v>
      </c>
      <c r="AF98" s="132">
        <f>SUM(P98+W98+AE98)</f>
        <v>480</v>
      </c>
    </row>
    <row r="99" spans="1:32" ht="26.25" customHeight="1">
      <c r="A99" s="710"/>
      <c r="B99" s="711"/>
      <c r="C99" s="711"/>
      <c r="D99" s="711"/>
      <c r="E99" s="711"/>
      <c r="F99" s="712"/>
      <c r="G99" s="717"/>
      <c r="H99" s="690" t="s">
        <v>157</v>
      </c>
      <c r="I99" s="691"/>
      <c r="J99" s="692">
        <f>SUM(K95)</f>
        <v>36</v>
      </c>
      <c r="K99" s="677"/>
      <c r="L99" s="678"/>
      <c r="M99" s="695">
        <v>36</v>
      </c>
      <c r="N99" s="677"/>
      <c r="O99" s="677"/>
      <c r="P99" s="126">
        <f>SUM(J99:O99)</f>
        <v>72</v>
      </c>
      <c r="Q99" s="705">
        <v>36</v>
      </c>
      <c r="R99" s="703"/>
      <c r="S99" s="704"/>
      <c r="T99" s="702">
        <v>36</v>
      </c>
      <c r="U99" s="703"/>
      <c r="V99" s="703"/>
      <c r="W99" s="124">
        <f>Q99+T99</f>
        <v>72</v>
      </c>
      <c r="X99" s="703">
        <f>Y95</f>
        <v>36</v>
      </c>
      <c r="Y99" s="703"/>
      <c r="Z99" s="704"/>
      <c r="AA99" s="702">
        <v>72</v>
      </c>
      <c r="AB99" s="703"/>
      <c r="AC99" s="703"/>
      <c r="AD99" s="165"/>
      <c r="AE99" s="359">
        <f>SUM(X99+AA99)</f>
        <v>108</v>
      </c>
      <c r="AF99" s="124">
        <f>SUM(P99+W99+AE99)</f>
        <v>252</v>
      </c>
    </row>
    <row r="100" spans="1:32" ht="42.75" customHeight="1">
      <c r="A100" s="710"/>
      <c r="B100" s="711"/>
      <c r="C100" s="711"/>
      <c r="D100" s="711"/>
      <c r="E100" s="711"/>
      <c r="F100" s="712"/>
      <c r="G100" s="717"/>
      <c r="H100" s="690" t="s">
        <v>210</v>
      </c>
      <c r="I100" s="691"/>
      <c r="J100" s="692">
        <f>SUM(L95)</f>
        <v>72</v>
      </c>
      <c r="K100" s="677"/>
      <c r="L100" s="678"/>
      <c r="M100" s="695">
        <v>72</v>
      </c>
      <c r="N100" s="677"/>
      <c r="O100" s="677"/>
      <c r="P100" s="126">
        <f>SUM(J100:O100)</f>
        <v>144</v>
      </c>
      <c r="Q100" s="705">
        <v>72</v>
      </c>
      <c r="R100" s="703"/>
      <c r="S100" s="704"/>
      <c r="T100" s="702">
        <v>72</v>
      </c>
      <c r="U100" s="703"/>
      <c r="V100" s="706"/>
      <c r="W100" s="124">
        <f>Q100+T100</f>
        <v>144</v>
      </c>
      <c r="X100" s="705">
        <f>Z95</f>
        <v>72</v>
      </c>
      <c r="Y100" s="703"/>
      <c r="Z100" s="704"/>
      <c r="AA100" s="702">
        <v>144</v>
      </c>
      <c r="AB100" s="703"/>
      <c r="AC100" s="703"/>
      <c r="AD100" s="165"/>
      <c r="AE100" s="359">
        <f>SUM(X100+AA100)</f>
        <v>216</v>
      </c>
      <c r="AF100" s="124">
        <f>SUM(P100+W100+AE100)</f>
        <v>504</v>
      </c>
    </row>
    <row r="101" spans="1:32" ht="39" customHeight="1">
      <c r="A101" s="710"/>
      <c r="B101" s="711"/>
      <c r="C101" s="711"/>
      <c r="D101" s="711"/>
      <c r="E101" s="711"/>
      <c r="F101" s="712"/>
      <c r="G101" s="717"/>
      <c r="H101" s="690" t="s">
        <v>211</v>
      </c>
      <c r="I101" s="726"/>
      <c r="J101" s="692"/>
      <c r="K101" s="677"/>
      <c r="L101" s="678"/>
      <c r="M101" s="695"/>
      <c r="N101" s="677"/>
      <c r="O101" s="698"/>
      <c r="P101" s="126"/>
      <c r="Q101" s="696"/>
      <c r="R101" s="682"/>
      <c r="S101" s="697"/>
      <c r="T101" s="702"/>
      <c r="U101" s="703"/>
      <c r="V101" s="706"/>
      <c r="W101" s="124"/>
      <c r="X101" s="705"/>
      <c r="Y101" s="703"/>
      <c r="Z101" s="704"/>
      <c r="AA101" s="702"/>
      <c r="AB101" s="703"/>
      <c r="AC101" s="703"/>
      <c r="AD101" s="165">
        <v>144</v>
      </c>
      <c r="AE101" s="124">
        <v>144</v>
      </c>
      <c r="AF101" s="359">
        <f>SUM(P101+W101+AE101)</f>
        <v>144</v>
      </c>
    </row>
    <row r="102" spans="1:32" ht="12.75">
      <c r="A102" s="710"/>
      <c r="B102" s="711"/>
      <c r="C102" s="711"/>
      <c r="D102" s="711"/>
      <c r="E102" s="711"/>
      <c r="F102" s="712"/>
      <c r="G102" s="717"/>
      <c r="H102" s="727" t="s">
        <v>34</v>
      </c>
      <c r="I102" s="691"/>
      <c r="J102" s="692">
        <v>1</v>
      </c>
      <c r="K102" s="677"/>
      <c r="L102" s="678"/>
      <c r="M102" s="695">
        <v>0</v>
      </c>
      <c r="N102" s="677"/>
      <c r="O102" s="677"/>
      <c r="P102" s="126"/>
      <c r="Q102" s="696">
        <v>1</v>
      </c>
      <c r="R102" s="682"/>
      <c r="S102" s="697"/>
      <c r="T102" s="681">
        <v>1</v>
      </c>
      <c r="U102" s="682"/>
      <c r="V102" s="682"/>
      <c r="W102" s="124"/>
      <c r="X102" s="682">
        <v>1</v>
      </c>
      <c r="Y102" s="682"/>
      <c r="Z102" s="697"/>
      <c r="AA102" s="681">
        <v>2</v>
      </c>
      <c r="AB102" s="682"/>
      <c r="AC102" s="682"/>
      <c r="AD102" s="165">
        <v>6</v>
      </c>
      <c r="AE102" s="124"/>
      <c r="AF102" s="124"/>
    </row>
    <row r="103" spans="1:32" ht="12.75">
      <c r="A103" s="713"/>
      <c r="B103" s="714"/>
      <c r="C103" s="714"/>
      <c r="D103" s="714"/>
      <c r="E103" s="714"/>
      <c r="F103" s="715"/>
      <c r="G103" s="718"/>
      <c r="H103" s="693" t="s">
        <v>36</v>
      </c>
      <c r="I103" s="694"/>
      <c r="J103" s="692">
        <v>0</v>
      </c>
      <c r="K103" s="677"/>
      <c r="L103" s="678"/>
      <c r="M103" s="695">
        <v>6</v>
      </c>
      <c r="N103" s="677"/>
      <c r="O103" s="677"/>
      <c r="P103" s="261"/>
      <c r="Q103" s="696">
        <v>1</v>
      </c>
      <c r="R103" s="682"/>
      <c r="S103" s="697"/>
      <c r="T103" s="681">
        <v>3</v>
      </c>
      <c r="U103" s="682"/>
      <c r="V103" s="682"/>
      <c r="W103" s="125"/>
      <c r="X103" s="682">
        <v>1</v>
      </c>
      <c r="Y103" s="682"/>
      <c r="Z103" s="697"/>
      <c r="AA103" s="681">
        <v>3</v>
      </c>
      <c r="AB103" s="682"/>
      <c r="AC103" s="682"/>
      <c r="AD103" s="165">
        <v>14</v>
      </c>
      <c r="AE103" s="124"/>
      <c r="AF103" s="124"/>
    </row>
    <row r="106" spans="1:16" ht="12.75">
      <c r="A106" s="679" t="s">
        <v>259</v>
      </c>
      <c r="B106" s="680"/>
      <c r="C106" s="680"/>
      <c r="D106" s="680"/>
      <c r="E106" s="680"/>
      <c r="F106" s="680"/>
      <c r="G106" s="680"/>
      <c r="H106" s="680"/>
      <c r="I106" s="680"/>
      <c r="J106" s="680"/>
      <c r="K106" s="680"/>
      <c r="L106" s="680"/>
      <c r="M106" s="680"/>
      <c r="N106" s="680"/>
      <c r="O106" s="680"/>
      <c r="P106" s="680"/>
    </row>
  </sheetData>
  <sheetProtection/>
  <mergeCells count="251">
    <mergeCell ref="V89:V90"/>
    <mergeCell ref="AC89:AC90"/>
    <mergeCell ref="AA96:AD96"/>
    <mergeCell ref="W89:W90"/>
    <mergeCell ref="X89:X90"/>
    <mergeCell ref="Y89:Y90"/>
    <mergeCell ref="Z89:Z90"/>
    <mergeCell ref="AA89:AA90"/>
    <mergeCell ref="AF89:AF90"/>
    <mergeCell ref="K89:K90"/>
    <mergeCell ref="L89:L90"/>
    <mergeCell ref="M89:M90"/>
    <mergeCell ref="N89:N90"/>
    <mergeCell ref="O89:O90"/>
    <mergeCell ref="AB89:AB90"/>
    <mergeCell ref="Q89:Q90"/>
    <mergeCell ref="R89:R90"/>
    <mergeCell ref="S89:S90"/>
    <mergeCell ref="T89:T90"/>
    <mergeCell ref="AC84:AC85"/>
    <mergeCell ref="AD84:AD85"/>
    <mergeCell ref="AE84:AE85"/>
    <mergeCell ref="W84:W85"/>
    <mergeCell ref="X84:X85"/>
    <mergeCell ref="Y84:Y85"/>
    <mergeCell ref="AD89:AD90"/>
    <mergeCell ref="AE89:AE90"/>
    <mergeCell ref="U89:U90"/>
    <mergeCell ref="AF84:AF85"/>
    <mergeCell ref="D89:D90"/>
    <mergeCell ref="F89:F90"/>
    <mergeCell ref="G89:G90"/>
    <mergeCell ref="H89:H90"/>
    <mergeCell ref="I89:I90"/>
    <mergeCell ref="J89:J90"/>
    <mergeCell ref="T84:T85"/>
    <mergeCell ref="U84:U85"/>
    <mergeCell ref="V84:V85"/>
    <mergeCell ref="O84:O85"/>
    <mergeCell ref="N84:N85"/>
    <mergeCell ref="Q84:Q85"/>
    <mergeCell ref="R84:R85"/>
    <mergeCell ref="S84:S85"/>
    <mergeCell ref="P84:P85"/>
    <mergeCell ref="H84:H85"/>
    <mergeCell ref="I84:I85"/>
    <mergeCell ref="J84:J85"/>
    <mergeCell ref="K84:K85"/>
    <mergeCell ref="L84:L85"/>
    <mergeCell ref="M84:M85"/>
    <mergeCell ref="B79:B80"/>
    <mergeCell ref="AE15:AE17"/>
    <mergeCell ref="X101:Z101"/>
    <mergeCell ref="AA101:AC101"/>
    <mergeCell ref="X49:AD49"/>
    <mergeCell ref="AE79:AE80"/>
    <mergeCell ref="P89:P90"/>
    <mergeCell ref="D84:D85"/>
    <mergeCell ref="F84:F85"/>
    <mergeCell ref="G84:G85"/>
    <mergeCell ref="T101:V101"/>
    <mergeCell ref="A79:A80"/>
    <mergeCell ref="B89:B90"/>
    <mergeCell ref="C79:C80"/>
    <mergeCell ref="D79:D80"/>
    <mergeCell ref="A95:B96"/>
    <mergeCell ref="C95:C96"/>
    <mergeCell ref="A84:A85"/>
    <mergeCell ref="B84:B85"/>
    <mergeCell ref="A89:A90"/>
    <mergeCell ref="B1:C1"/>
    <mergeCell ref="D1:H1"/>
    <mergeCell ref="B2:C2"/>
    <mergeCell ref="D2:H2"/>
    <mergeCell ref="B3:C3"/>
    <mergeCell ref="D3:H3"/>
    <mergeCell ref="B9:C9"/>
    <mergeCell ref="D9:F9"/>
    <mergeCell ref="P15:P17"/>
    <mergeCell ref="Q15:V15"/>
    <mergeCell ref="G7:H8"/>
    <mergeCell ref="G9:H9"/>
    <mergeCell ref="B7:C7"/>
    <mergeCell ref="D7:F7"/>
    <mergeCell ref="B8:C8"/>
    <mergeCell ref="D8:F8"/>
    <mergeCell ref="W15:W17"/>
    <mergeCell ref="B10:C10"/>
    <mergeCell ref="D10:F10"/>
    <mergeCell ref="G10:H11"/>
    <mergeCell ref="B11:C11"/>
    <mergeCell ref="D11:F11"/>
    <mergeCell ref="A13:B13"/>
    <mergeCell ref="A15:A17"/>
    <mergeCell ref="B15:B17"/>
    <mergeCell ref="X15:AC15"/>
    <mergeCell ref="AD15:AD17"/>
    <mergeCell ref="AF15:AF17"/>
    <mergeCell ref="J16:L16"/>
    <mergeCell ref="M16:O16"/>
    <mergeCell ref="Q16:S16"/>
    <mergeCell ref="T16:V16"/>
    <mergeCell ref="X16:Z16"/>
    <mergeCell ref="AA16:AC16"/>
    <mergeCell ref="J15:O15"/>
    <mergeCell ref="A41:B41"/>
    <mergeCell ref="A42:B42"/>
    <mergeCell ref="A43:B43"/>
    <mergeCell ref="A47:AF47"/>
    <mergeCell ref="A48:A51"/>
    <mergeCell ref="B48:B51"/>
    <mergeCell ref="C48:C51"/>
    <mergeCell ref="D48:I48"/>
    <mergeCell ref="J48:AD48"/>
    <mergeCell ref="AF48:AF51"/>
    <mergeCell ref="D49:D51"/>
    <mergeCell ref="F49:F51"/>
    <mergeCell ref="G49:I49"/>
    <mergeCell ref="J49:O49"/>
    <mergeCell ref="P49:P51"/>
    <mergeCell ref="Q49:V49"/>
    <mergeCell ref="W49:W51"/>
    <mergeCell ref="AE49:AE51"/>
    <mergeCell ref="G50:G51"/>
    <mergeCell ref="H50:I50"/>
    <mergeCell ref="J50:L50"/>
    <mergeCell ref="M50:O50"/>
    <mergeCell ref="Q50:S50"/>
    <mergeCell ref="T50:V50"/>
    <mergeCell ref="X50:Z50"/>
    <mergeCell ref="AA50:AC50"/>
    <mergeCell ref="V79:V80"/>
    <mergeCell ref="F79:F80"/>
    <mergeCell ref="G79:G80"/>
    <mergeCell ref="H79:H80"/>
    <mergeCell ref="I79:I80"/>
    <mergeCell ref="J79:J80"/>
    <mergeCell ref="K79:K80"/>
    <mergeCell ref="L79:L80"/>
    <mergeCell ref="M79:M80"/>
    <mergeCell ref="R79:R80"/>
    <mergeCell ref="S79:S80"/>
    <mergeCell ref="T79:T80"/>
    <mergeCell ref="U79:U80"/>
    <mergeCell ref="AA79:AA80"/>
    <mergeCell ref="N79:N80"/>
    <mergeCell ref="O79:O80"/>
    <mergeCell ref="P79:P80"/>
    <mergeCell ref="W79:W80"/>
    <mergeCell ref="X79:X80"/>
    <mergeCell ref="Q79:Q80"/>
    <mergeCell ref="M96:O96"/>
    <mergeCell ref="Q96:S96"/>
    <mergeCell ref="T96:V96"/>
    <mergeCell ref="H99:I99"/>
    <mergeCell ref="J99:L99"/>
    <mergeCell ref="M99:O99"/>
    <mergeCell ref="T98:V98"/>
    <mergeCell ref="J96:L96"/>
    <mergeCell ref="AC79:AC80"/>
    <mergeCell ref="AD79:AD80"/>
    <mergeCell ref="AF79:AF80"/>
    <mergeCell ref="X96:Z96"/>
    <mergeCell ref="Z79:Z80"/>
    <mergeCell ref="AB79:AB80"/>
    <mergeCell ref="Y79:Y80"/>
    <mergeCell ref="Z84:Z85"/>
    <mergeCell ref="AA84:AA85"/>
    <mergeCell ref="AB84:AB85"/>
    <mergeCell ref="A98:F103"/>
    <mergeCell ref="G98:G103"/>
    <mergeCell ref="H98:I98"/>
    <mergeCell ref="J98:L98"/>
    <mergeCell ref="M98:O98"/>
    <mergeCell ref="Q98:S98"/>
    <mergeCell ref="J102:L102"/>
    <mergeCell ref="H101:I101"/>
    <mergeCell ref="J101:L101"/>
    <mergeCell ref="H102:I102"/>
    <mergeCell ref="AA98:AC98"/>
    <mergeCell ref="X98:Z98"/>
    <mergeCell ref="AA100:AC100"/>
    <mergeCell ref="X99:Z99"/>
    <mergeCell ref="AA99:AC99"/>
    <mergeCell ref="Q99:S99"/>
    <mergeCell ref="T99:V99"/>
    <mergeCell ref="T100:V100"/>
    <mergeCell ref="X100:Z100"/>
    <mergeCell ref="Q100:S100"/>
    <mergeCell ref="T103:V103"/>
    <mergeCell ref="X103:Z103"/>
    <mergeCell ref="M102:O102"/>
    <mergeCell ref="Q102:S102"/>
    <mergeCell ref="T102:V102"/>
    <mergeCell ref="X102:Z102"/>
    <mergeCell ref="J100:L100"/>
    <mergeCell ref="H103:I103"/>
    <mergeCell ref="J103:L103"/>
    <mergeCell ref="M103:O103"/>
    <mergeCell ref="Q103:S103"/>
    <mergeCell ref="M100:O100"/>
    <mergeCell ref="M101:O101"/>
    <mergeCell ref="Q101:S101"/>
    <mergeCell ref="A106:P106"/>
    <mergeCell ref="AA103:AC103"/>
    <mergeCell ref="B4:C4"/>
    <mergeCell ref="B5:C5"/>
    <mergeCell ref="D4:H4"/>
    <mergeCell ref="D5:H5"/>
    <mergeCell ref="A38:A39"/>
    <mergeCell ref="B38:B39"/>
    <mergeCell ref="AA102:AC102"/>
    <mergeCell ref="H100:I100"/>
    <mergeCell ref="B6:C6"/>
    <mergeCell ref="D6:H6"/>
    <mergeCell ref="P38:P39"/>
    <mergeCell ref="O38:O39"/>
    <mergeCell ref="N38:N39"/>
    <mergeCell ref="M38:M39"/>
    <mergeCell ref="L38:L39"/>
    <mergeCell ref="K38:K39"/>
    <mergeCell ref="J38:J39"/>
    <mergeCell ref="I38:I39"/>
    <mergeCell ref="C38:C39"/>
    <mergeCell ref="Y38:Y39"/>
    <mergeCell ref="Q38:Q39"/>
    <mergeCell ref="R38:R39"/>
    <mergeCell ref="S38:S39"/>
    <mergeCell ref="T38:T39"/>
    <mergeCell ref="W38:W39"/>
    <mergeCell ref="X38:X39"/>
    <mergeCell ref="AD38:AD39"/>
    <mergeCell ref="AE38:AE39"/>
    <mergeCell ref="H38:H39"/>
    <mergeCell ref="G38:G39"/>
    <mergeCell ref="F38:F39"/>
    <mergeCell ref="D38:D39"/>
    <mergeCell ref="Z38:Z39"/>
    <mergeCell ref="AA38:AA39"/>
    <mergeCell ref="U38:U39"/>
    <mergeCell ref="V38:V39"/>
    <mergeCell ref="AB38:AB39"/>
    <mergeCell ref="AC38:AC39"/>
    <mergeCell ref="C84:C85"/>
    <mergeCell ref="C89:C90"/>
    <mergeCell ref="AH71:AI71"/>
    <mergeCell ref="A32:A33"/>
    <mergeCell ref="B32:B33"/>
    <mergeCell ref="A35:A36"/>
    <mergeCell ref="B35:B36"/>
    <mergeCell ref="AF38:AF39"/>
  </mergeCells>
  <printOptions/>
  <pageMargins left="0.51" right="0.17" top="0.24" bottom="0.17" header="0.35" footer="0.17"/>
  <pageSetup horizontalDpi="600" verticalDpi="600" orientation="landscape" paperSize="9" scale="65" r:id="rId1"/>
  <rowBreaks count="2" manualBreakCount="2">
    <brk id="45" max="29" man="1"/>
    <brk id="69" max="29" man="1"/>
  </rowBreaks>
  <ignoredErrors>
    <ignoredError sqref="W57 P43 W43 AB43 AE61 W52 AE52:AF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40">
      <selection activeCell="A46" sqref="A46"/>
    </sheetView>
  </sheetViews>
  <sheetFormatPr defaultColWidth="9.140625" defaultRowHeight="12.75"/>
  <cols>
    <col min="1" max="1" width="97.140625" style="0" customWidth="1"/>
  </cols>
  <sheetData>
    <row r="1" ht="18.75">
      <c r="A1" s="14"/>
    </row>
    <row r="2" ht="18.75">
      <c r="A2" s="14"/>
    </row>
    <row r="3" ht="15">
      <c r="A3" s="15"/>
    </row>
    <row r="4" ht="18.75">
      <c r="A4" s="14"/>
    </row>
    <row r="5" ht="18.75">
      <c r="A5" s="14"/>
    </row>
    <row r="6" ht="18.75">
      <c r="A6" s="16"/>
    </row>
    <row r="7" ht="18.75">
      <c r="A7" s="16"/>
    </row>
    <row r="8" ht="18.75">
      <c r="A8" s="16"/>
    </row>
    <row r="9" ht="18.75">
      <c r="A9" s="16"/>
    </row>
    <row r="10" ht="18.75">
      <c r="A10" s="16"/>
    </row>
    <row r="11" ht="18.75">
      <c r="A11" s="16" t="s">
        <v>41</v>
      </c>
    </row>
    <row r="12" ht="18.75">
      <c r="A12" s="17" t="s">
        <v>156</v>
      </c>
    </row>
    <row r="13" ht="18.75">
      <c r="A13" s="17" t="s">
        <v>203</v>
      </c>
    </row>
    <row r="15" ht="37.5">
      <c r="A15" s="19" t="s">
        <v>74</v>
      </c>
    </row>
    <row r="16" ht="18.75">
      <c r="A16" s="16" t="s">
        <v>72</v>
      </c>
    </row>
    <row r="17" ht="18.75">
      <c r="A17" s="16"/>
    </row>
    <row r="18" ht="18.75">
      <c r="A18" s="17" t="s">
        <v>201</v>
      </c>
    </row>
    <row r="19" ht="18.75" customHeight="1">
      <c r="A19" s="860" t="s">
        <v>241</v>
      </c>
    </row>
    <row r="20" ht="18.75" customHeight="1">
      <c r="A20" s="860"/>
    </row>
    <row r="21" ht="15">
      <c r="A21" s="18"/>
    </row>
    <row r="22" ht="15">
      <c r="A22" s="18"/>
    </row>
    <row r="23" ht="15">
      <c r="A23" s="18"/>
    </row>
    <row r="24" ht="15.75" customHeight="1">
      <c r="A24" s="861" t="s">
        <v>242</v>
      </c>
    </row>
    <row r="25" ht="15.75" customHeight="1">
      <c r="A25" s="861"/>
    </row>
    <row r="26" ht="15.75" customHeight="1">
      <c r="A26" s="861"/>
    </row>
    <row r="27" ht="15.75">
      <c r="A27" s="28" t="s">
        <v>260</v>
      </c>
    </row>
    <row r="28" ht="15.75">
      <c r="A28" s="28" t="s">
        <v>202</v>
      </c>
    </row>
    <row r="29" ht="15.75">
      <c r="A29" s="28" t="s">
        <v>266</v>
      </c>
    </row>
    <row r="30" ht="15.75">
      <c r="A30" s="28" t="s">
        <v>73</v>
      </c>
    </row>
    <row r="31" ht="15.75">
      <c r="A31" s="28" t="s">
        <v>243</v>
      </c>
    </row>
    <row r="32" ht="15">
      <c r="A32" s="20"/>
    </row>
    <row r="45" ht="15.75">
      <c r="A45" s="123" t="s">
        <v>267</v>
      </c>
    </row>
  </sheetData>
  <sheetProtection/>
  <mergeCells count="2">
    <mergeCell ref="A19:A20"/>
    <mergeCell ref="A24:A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23.140625" style="0" customWidth="1"/>
    <col min="3" max="3" width="11.28125" style="0" customWidth="1"/>
    <col min="4" max="4" width="17.00390625" style="0" customWidth="1"/>
    <col min="5" max="5" width="16.140625" style="0" customWidth="1"/>
    <col min="6" max="6" width="16.28125" style="0" customWidth="1"/>
    <col min="7" max="7" width="18.140625" style="0" customWidth="1"/>
    <col min="8" max="8" width="10.8515625" style="0" customWidth="1"/>
  </cols>
  <sheetData>
    <row r="2" spans="1:9" ht="24" customHeight="1">
      <c r="A2" s="862" t="s">
        <v>32</v>
      </c>
      <c r="B2" s="862"/>
      <c r="C2" s="862"/>
      <c r="D2" s="862"/>
      <c r="E2" s="862"/>
      <c r="F2" s="862"/>
      <c r="G2" s="862"/>
      <c r="H2" s="862"/>
      <c r="I2" s="862"/>
    </row>
    <row r="3" spans="1:9" ht="15.75">
      <c r="A3" s="863" t="s">
        <v>22</v>
      </c>
      <c r="B3" s="864" t="s">
        <v>23</v>
      </c>
      <c r="C3" s="864" t="s">
        <v>24</v>
      </c>
      <c r="D3" s="865" t="s">
        <v>14</v>
      </c>
      <c r="E3" s="865"/>
      <c r="F3" s="866" t="s">
        <v>25</v>
      </c>
      <c r="G3" s="866" t="s">
        <v>26</v>
      </c>
      <c r="H3" s="866" t="s">
        <v>27</v>
      </c>
      <c r="I3" s="866" t="s">
        <v>18</v>
      </c>
    </row>
    <row r="4" spans="1:9" ht="63" customHeight="1">
      <c r="A4" s="863"/>
      <c r="B4" s="864"/>
      <c r="C4" s="864"/>
      <c r="D4" s="307" t="s">
        <v>193</v>
      </c>
      <c r="E4" s="307" t="s">
        <v>194</v>
      </c>
      <c r="F4" s="867"/>
      <c r="G4" s="867"/>
      <c r="H4" s="867"/>
      <c r="I4" s="867"/>
    </row>
    <row r="5" spans="1:9" ht="12.75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ht="15.75">
      <c r="A6" s="4" t="s">
        <v>29</v>
      </c>
      <c r="B6" s="3">
        <v>37</v>
      </c>
      <c r="C6" s="3">
        <v>1</v>
      </c>
      <c r="D6" s="3">
        <v>2</v>
      </c>
      <c r="E6" s="3"/>
      <c r="F6" s="3">
        <v>1</v>
      </c>
      <c r="G6" s="3"/>
      <c r="H6" s="3">
        <v>11</v>
      </c>
      <c r="I6" s="3">
        <f>SUM(B6:H6)</f>
        <v>52</v>
      </c>
    </row>
    <row r="7" spans="1:9" ht="15.75">
      <c r="A7" s="4" t="s">
        <v>30</v>
      </c>
      <c r="B7" s="3">
        <v>33</v>
      </c>
      <c r="C7" s="3">
        <v>1</v>
      </c>
      <c r="D7" s="3">
        <v>4</v>
      </c>
      <c r="E7" s="3"/>
      <c r="F7" s="3">
        <v>2</v>
      </c>
      <c r="G7" s="3"/>
      <c r="H7" s="3">
        <v>11</v>
      </c>
      <c r="I7" s="3">
        <f>SUM(B7:H7)</f>
        <v>51</v>
      </c>
    </row>
    <row r="8" spans="1:9" ht="15.75">
      <c r="A8" s="4" t="s">
        <v>31</v>
      </c>
      <c r="B8" s="3">
        <v>23</v>
      </c>
      <c r="C8" s="3">
        <v>3</v>
      </c>
      <c r="D8" s="3">
        <v>4</v>
      </c>
      <c r="E8" s="3">
        <v>4</v>
      </c>
      <c r="F8" s="3">
        <v>2</v>
      </c>
      <c r="G8" s="3">
        <v>6</v>
      </c>
      <c r="H8" s="3">
        <v>2</v>
      </c>
      <c r="I8" s="3">
        <f>SUM(B8:H8)</f>
        <v>44</v>
      </c>
    </row>
    <row r="9" spans="1:9" ht="15.75">
      <c r="A9" s="5" t="s">
        <v>18</v>
      </c>
      <c r="B9" s="6">
        <f aca="true" t="shared" si="0" ref="B9:H9">SUM(B6:B8)</f>
        <v>93</v>
      </c>
      <c r="C9" s="6">
        <f t="shared" si="0"/>
        <v>5</v>
      </c>
      <c r="D9" s="6">
        <f t="shared" si="0"/>
        <v>10</v>
      </c>
      <c r="E9" s="6">
        <f t="shared" si="0"/>
        <v>4</v>
      </c>
      <c r="F9" s="6">
        <f t="shared" si="0"/>
        <v>5</v>
      </c>
      <c r="G9" s="6">
        <f t="shared" si="0"/>
        <v>6</v>
      </c>
      <c r="H9" s="6">
        <f t="shared" si="0"/>
        <v>24</v>
      </c>
      <c r="I9" s="6">
        <f>SUM(I6:I8)</f>
        <v>147</v>
      </c>
    </row>
    <row r="12" spans="1:9" ht="18.75">
      <c r="A12" s="458"/>
      <c r="B12" s="458"/>
      <c r="C12" s="458"/>
      <c r="D12" s="458"/>
      <c r="E12" s="458"/>
      <c r="F12" s="458"/>
      <c r="G12" s="458"/>
      <c r="H12" s="458"/>
      <c r="I12" s="458"/>
    </row>
  </sheetData>
  <sheetProtection/>
  <mergeCells count="9">
    <mergeCell ref="A2:I2"/>
    <mergeCell ref="A3:A4"/>
    <mergeCell ref="B3:B4"/>
    <mergeCell ref="C3:C4"/>
    <mergeCell ref="D3:E3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  <ignoredErrors>
    <ignoredError sqref="B9:H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4">
      <selection activeCell="B16" sqref="B16"/>
    </sheetView>
  </sheetViews>
  <sheetFormatPr defaultColWidth="9.140625" defaultRowHeight="12.75"/>
  <cols>
    <col min="1" max="1" width="10.28125" style="0" customWidth="1"/>
    <col min="2" max="2" width="75.28125" style="0" customWidth="1"/>
  </cols>
  <sheetData>
    <row r="1" spans="1:2" ht="58.5" customHeight="1">
      <c r="A1" s="870" t="s">
        <v>42</v>
      </c>
      <c r="B1" s="870"/>
    </row>
    <row r="2" ht="16.5" thickBot="1">
      <c r="A2" s="21"/>
    </row>
    <row r="3" spans="1:2" ht="16.5" thickBot="1">
      <c r="A3" s="22" t="s">
        <v>43</v>
      </c>
      <c r="B3" s="23" t="s">
        <v>44</v>
      </c>
    </row>
    <row r="4" spans="1:2" ht="16.5" thickBot="1">
      <c r="A4" s="868" t="s">
        <v>45</v>
      </c>
      <c r="B4" s="869"/>
    </row>
    <row r="5" spans="1:2" ht="16.5" thickBot="1">
      <c r="A5" s="27">
        <v>1</v>
      </c>
      <c r="B5" s="24" t="s">
        <v>46</v>
      </c>
    </row>
    <row r="6" spans="1:2" ht="16.5" thickBot="1">
      <c r="A6" s="27">
        <v>2</v>
      </c>
      <c r="B6" s="24" t="s">
        <v>47</v>
      </c>
    </row>
    <row r="7" spans="1:2" ht="16.5" thickBot="1">
      <c r="A7" s="27">
        <v>3</v>
      </c>
      <c r="B7" s="24" t="s">
        <v>48</v>
      </c>
    </row>
    <row r="8" spans="1:2" ht="16.5" thickBot="1">
      <c r="A8" s="27">
        <v>4</v>
      </c>
      <c r="B8" s="24" t="s">
        <v>49</v>
      </c>
    </row>
    <row r="9" spans="1:2" ht="16.5" thickBot="1">
      <c r="A9" s="27">
        <v>5</v>
      </c>
      <c r="B9" s="24" t="s">
        <v>50</v>
      </c>
    </row>
    <row r="10" spans="1:2" ht="16.5" thickBot="1">
      <c r="A10" s="27">
        <v>6</v>
      </c>
      <c r="B10" s="24" t="s">
        <v>51</v>
      </c>
    </row>
    <row r="11" spans="1:2" ht="16.5" thickBot="1">
      <c r="A11" s="27">
        <v>7</v>
      </c>
      <c r="B11" s="24" t="s">
        <v>52</v>
      </c>
    </row>
    <row r="12" spans="1:2" ht="16.5" thickBot="1">
      <c r="A12" s="27">
        <v>8</v>
      </c>
      <c r="B12" s="24" t="s">
        <v>53</v>
      </c>
    </row>
    <row r="13" spans="1:2" ht="16.5" thickBot="1">
      <c r="A13" s="27">
        <v>9</v>
      </c>
      <c r="B13" s="24" t="s">
        <v>54</v>
      </c>
    </row>
    <row r="14" spans="1:2" ht="16.5" thickBot="1">
      <c r="A14" s="27">
        <v>10</v>
      </c>
      <c r="B14" s="24" t="s">
        <v>55</v>
      </c>
    </row>
    <row r="15" spans="1:2" ht="16.5" thickBot="1">
      <c r="A15" s="27">
        <v>11</v>
      </c>
      <c r="B15" s="24"/>
    </row>
    <row r="16" spans="1:2" ht="16.5" thickBot="1">
      <c r="A16" s="27">
        <v>12</v>
      </c>
      <c r="B16" s="24"/>
    </row>
    <row r="17" spans="1:2" ht="16.5" thickBot="1">
      <c r="A17" s="27">
        <v>13</v>
      </c>
      <c r="B17" s="24"/>
    </row>
    <row r="18" spans="1:2" ht="16.5" thickBot="1">
      <c r="A18" s="868" t="s">
        <v>56</v>
      </c>
      <c r="B18" s="869"/>
    </row>
    <row r="19" spans="1:2" ht="16.5" thickBot="1">
      <c r="A19" s="27">
        <v>1</v>
      </c>
      <c r="B19" s="24"/>
    </row>
    <row r="20" spans="1:2" ht="16.5" thickBot="1">
      <c r="A20" s="27">
        <v>2</v>
      </c>
      <c r="B20" s="24"/>
    </row>
    <row r="21" spans="1:2" ht="16.5" thickBot="1">
      <c r="A21" s="27">
        <v>3</v>
      </c>
      <c r="B21" s="24"/>
    </row>
    <row r="22" spans="1:2" ht="16.5" thickBot="1">
      <c r="A22" s="868" t="s">
        <v>57</v>
      </c>
      <c r="B22" s="869"/>
    </row>
    <row r="23" spans="1:2" ht="16.5" thickBot="1">
      <c r="A23" s="27">
        <v>1</v>
      </c>
      <c r="B23" s="24"/>
    </row>
    <row r="24" spans="1:2" ht="16.5" thickBot="1">
      <c r="A24" s="27">
        <v>2</v>
      </c>
      <c r="B24" s="24"/>
    </row>
    <row r="25" spans="1:2" ht="16.5" thickBot="1">
      <c r="A25" s="27">
        <v>3</v>
      </c>
      <c r="B25" s="24"/>
    </row>
    <row r="26" spans="1:2" ht="16.5" thickBot="1">
      <c r="A26" s="868" t="s">
        <v>58</v>
      </c>
      <c r="B26" s="869"/>
    </row>
    <row r="27" spans="1:2" ht="16.5" thickBot="1">
      <c r="A27" s="27">
        <v>1</v>
      </c>
      <c r="B27" s="24"/>
    </row>
    <row r="28" spans="1:2" ht="16.5" thickBot="1">
      <c r="A28" s="868" t="s">
        <v>59</v>
      </c>
      <c r="B28" s="869"/>
    </row>
    <row r="29" spans="1:2" ht="16.5" thickBot="1">
      <c r="A29" s="27">
        <v>1</v>
      </c>
      <c r="B29" s="25" t="s">
        <v>60</v>
      </c>
    </row>
    <row r="30" spans="1:2" ht="16.5" thickBot="1">
      <c r="A30" s="27">
        <v>2</v>
      </c>
      <c r="B30" s="25" t="s">
        <v>61</v>
      </c>
    </row>
    <row r="31" spans="1:2" ht="16.5" thickBot="1">
      <c r="A31" s="27">
        <v>3</v>
      </c>
      <c r="B31" s="25" t="s">
        <v>62</v>
      </c>
    </row>
    <row r="32" spans="1:2" ht="16.5" thickBot="1">
      <c r="A32" s="27">
        <v>4</v>
      </c>
      <c r="B32" s="25" t="s">
        <v>63</v>
      </c>
    </row>
    <row r="33" spans="1:2" ht="16.5" thickBot="1">
      <c r="A33" s="868" t="s">
        <v>64</v>
      </c>
      <c r="B33" s="869"/>
    </row>
    <row r="34" spans="1:2" ht="16.5" thickBot="1">
      <c r="A34" s="27">
        <v>1</v>
      </c>
      <c r="B34" s="25" t="s">
        <v>65</v>
      </c>
    </row>
    <row r="35" spans="1:2" ht="16.5" thickBot="1">
      <c r="A35" s="27">
        <v>2</v>
      </c>
      <c r="B35" s="25" t="s">
        <v>66</v>
      </c>
    </row>
    <row r="36" spans="1:2" ht="16.5" thickBot="1">
      <c r="A36" s="27">
        <v>3</v>
      </c>
      <c r="B36" s="25" t="s">
        <v>67</v>
      </c>
    </row>
    <row r="37" ht="18.75">
      <c r="A37" s="26"/>
    </row>
  </sheetData>
  <sheetProtection/>
  <mergeCells count="7">
    <mergeCell ref="A33:B33"/>
    <mergeCell ref="A1:B1"/>
    <mergeCell ref="A4:B4"/>
    <mergeCell ref="A18:B18"/>
    <mergeCell ref="A22:B22"/>
    <mergeCell ref="A26:B26"/>
    <mergeCell ref="A28:B2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2021-02-10T15:38:07Z</cp:lastPrinted>
  <dcterms:created xsi:type="dcterms:W3CDTF">1996-10-08T23:32:33Z</dcterms:created>
  <dcterms:modified xsi:type="dcterms:W3CDTF">2021-02-24T03:30:28Z</dcterms:modified>
  <cp:category/>
  <cp:version/>
  <cp:contentType/>
  <cp:contentStatus/>
</cp:coreProperties>
</file>