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User\Desktop\Программы на сайт\Парикмахер\"/>
    </mc:Choice>
  </mc:AlternateContent>
  <xr:revisionPtr revIDLastSave="0" documentId="8_{D8B0617D-3289-48AB-97A9-4D89AD1BCDFC}" xr6:coauthVersionLast="44" xr6:coauthVersionMax="44" xr10:uidLastSave="{00000000-0000-0000-0000-000000000000}"/>
  <bookViews>
    <workbookView xWindow="-108" yWindow="-108" windowWidth="23256" windowHeight="12576" activeTab="1" xr2:uid="{00000000-000D-0000-FFFF-FFFF00000000}"/>
  </bookViews>
  <sheets>
    <sheet name="перечень кабинетов " sheetId="13" r:id="rId1"/>
    <sheet name="календарный график " sheetId="15" r:id="rId2"/>
    <sheet name="Пояснительная записка" sheetId="6" state="hidden" r:id="rId3"/>
    <sheet name="план учебный" sheetId="16" r:id="rId4"/>
  </sheets>
  <definedNames>
    <definedName name="_xlnm.Print_Area" localSheetId="1">'календарный график '!$A$1:$BE$128</definedName>
  </definedNames>
  <calcPr calcId="191029"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E113" i="15" l="1"/>
  <c r="BE158" i="15"/>
  <c r="BE142" i="15"/>
  <c r="BE103" i="15"/>
  <c r="BE140" i="15"/>
  <c r="AB79" i="16"/>
  <c r="U79" i="16"/>
  <c r="N79" i="16"/>
  <c r="AB78" i="16"/>
  <c r="U78" i="16"/>
  <c r="N78" i="16"/>
  <c r="AB77" i="16"/>
  <c r="U77" i="16"/>
  <c r="N77" i="16"/>
  <c r="AB76" i="16"/>
  <c r="U76" i="16"/>
  <c r="N76" i="16"/>
  <c r="AB75" i="16"/>
  <c r="U75" i="16"/>
  <c r="N75" i="16"/>
  <c r="AB74" i="16"/>
  <c r="U74" i="16"/>
  <c r="N74" i="16"/>
  <c r="AA71" i="16"/>
  <c r="Z71" i="16"/>
  <c r="Y71" i="16"/>
  <c r="X71" i="16"/>
  <c r="W71" i="16"/>
  <c r="S71" i="16"/>
  <c r="Q71" i="16"/>
  <c r="P71" i="16"/>
  <c r="M71" i="16"/>
  <c r="L71" i="16"/>
  <c r="J71" i="16"/>
  <c r="I71" i="16"/>
  <c r="AB70" i="16"/>
  <c r="F70" i="16" s="1"/>
  <c r="AC70" i="16" s="1"/>
  <c r="AB69" i="16"/>
  <c r="F69" i="16" s="1"/>
  <c r="AC69" i="16" s="1"/>
  <c r="AB68" i="16"/>
  <c r="F68" i="16" s="1"/>
  <c r="AB67" i="16"/>
  <c r="F67" i="16"/>
  <c r="E67" i="16" s="1"/>
  <c r="D67" i="16" s="1"/>
  <c r="AA66" i="16"/>
  <c r="W66" i="16"/>
  <c r="V66" i="16"/>
  <c r="AB65" i="16"/>
  <c r="F65" i="16" s="1"/>
  <c r="AC65" i="16" s="1"/>
  <c r="AB64" i="16"/>
  <c r="F64" i="16" s="1"/>
  <c r="AC64" i="16" s="1"/>
  <c r="AB63" i="16"/>
  <c r="F63" i="16" s="1"/>
  <c r="AA61" i="16"/>
  <c r="W61" i="16"/>
  <c r="V61" i="16"/>
  <c r="U60" i="16"/>
  <c r="F60" i="16" s="1"/>
  <c r="AC60" i="16" s="1"/>
  <c r="U59" i="16"/>
  <c r="F59" i="16" s="1"/>
  <c r="U58" i="16"/>
  <c r="F58" i="16" s="1"/>
  <c r="E58" i="16" s="1"/>
  <c r="D58" i="16" s="1"/>
  <c r="Q57" i="16"/>
  <c r="Q52" i="16" s="1"/>
  <c r="Q51" i="16" s="1"/>
  <c r="P57" i="16"/>
  <c r="O57" i="16"/>
  <c r="U56" i="16"/>
  <c r="F56" i="16" s="1"/>
  <c r="AC56" i="16" s="1"/>
  <c r="U55" i="16"/>
  <c r="N55" i="16"/>
  <c r="U54" i="16"/>
  <c r="N54" i="16"/>
  <c r="T53" i="16"/>
  <c r="T52" i="16" s="1"/>
  <c r="T51" i="16" s="1"/>
  <c r="T71" i="16" s="1"/>
  <c r="S53" i="16"/>
  <c r="R53" i="16"/>
  <c r="R52" i="16" s="1"/>
  <c r="R51" i="16" s="1"/>
  <c r="P53" i="16"/>
  <c r="O53" i="16"/>
  <c r="O52" i="16" s="1"/>
  <c r="O51" i="16" s="1"/>
  <c r="K53" i="16"/>
  <c r="K52" i="16" s="1"/>
  <c r="K51" i="16" s="1"/>
  <c r="AA52" i="16"/>
  <c r="AA51" i="16" s="1"/>
  <c r="S52" i="16"/>
  <c r="S51" i="16" s="1"/>
  <c r="P52" i="16"/>
  <c r="P51" i="16" s="1"/>
  <c r="U50" i="16"/>
  <c r="N50" i="16"/>
  <c r="U49" i="16"/>
  <c r="N49" i="16"/>
  <c r="U48" i="16"/>
  <c r="U43" i="16" s="1"/>
  <c r="N48" i="16"/>
  <c r="N47" i="16"/>
  <c r="F47" i="16" s="1"/>
  <c r="E47" i="16" s="1"/>
  <c r="D47" i="16" s="1"/>
  <c r="N46" i="16"/>
  <c r="F46" i="16" s="1"/>
  <c r="AB45" i="16"/>
  <c r="N45" i="16"/>
  <c r="F45" i="16" s="1"/>
  <c r="U44" i="16"/>
  <c r="N44" i="16"/>
  <c r="F44" i="16" s="1"/>
  <c r="AB43" i="16"/>
  <c r="V43" i="16"/>
  <c r="R43" i="16"/>
  <c r="O43" i="16"/>
  <c r="K43" i="16"/>
  <c r="AB42" i="16"/>
  <c r="AB38" i="16" s="1"/>
  <c r="N42" i="16"/>
  <c r="F42" i="16" s="1"/>
  <c r="AC42" i="16" s="1"/>
  <c r="N41" i="16"/>
  <c r="F41" i="16" s="1"/>
  <c r="N40" i="16"/>
  <c r="F40" i="16" s="1"/>
  <c r="E40" i="16" s="1"/>
  <c r="D40" i="16" s="1"/>
  <c r="N39" i="16"/>
  <c r="F39" i="16" s="1"/>
  <c r="V38" i="16"/>
  <c r="H38" i="16"/>
  <c r="U37" i="16"/>
  <c r="N37" i="16"/>
  <c r="F37" i="16" s="1"/>
  <c r="AB36" i="16"/>
  <c r="N36" i="16"/>
  <c r="F36" i="16" s="1"/>
  <c r="N35" i="16"/>
  <c r="F35" i="16"/>
  <c r="E35" i="16" s="1"/>
  <c r="D35" i="16" s="1"/>
  <c r="U34" i="16"/>
  <c r="N34" i="16"/>
  <c r="F34" i="16" s="1"/>
  <c r="AC34" i="16" s="1"/>
  <c r="AB33" i="16"/>
  <c r="V33" i="16"/>
  <c r="V18" i="16" s="1"/>
  <c r="V71" i="16" s="1"/>
  <c r="V72" i="16" s="1"/>
  <c r="R33" i="16"/>
  <c r="O33" i="16"/>
  <c r="K33" i="16"/>
  <c r="H33" i="16"/>
  <c r="U32" i="16"/>
  <c r="N32" i="16"/>
  <c r="F32" i="16" s="1"/>
  <c r="AC32" i="16" s="1"/>
  <c r="U31" i="16"/>
  <c r="N31" i="16"/>
  <c r="U30" i="16"/>
  <c r="N30" i="16"/>
  <c r="F30" i="16"/>
  <c r="AC30" i="16" s="1"/>
  <c r="U29" i="16"/>
  <c r="N29" i="16"/>
  <c r="F29" i="16" s="1"/>
  <c r="AC29" i="16" s="1"/>
  <c r="U28" i="16"/>
  <c r="N28" i="16"/>
  <c r="F28" i="16" s="1"/>
  <c r="AC28" i="16" s="1"/>
  <c r="N27" i="16"/>
  <c r="F27" i="16" s="1"/>
  <c r="N26" i="16"/>
  <c r="F26" i="16" s="1"/>
  <c r="E26" i="16" s="1"/>
  <c r="D26" i="16" s="1"/>
  <c r="N25" i="16"/>
  <c r="F25" i="16" s="1"/>
  <c r="N24" i="16"/>
  <c r="F24" i="16"/>
  <c r="E24" i="16" s="1"/>
  <c r="D24" i="16" s="1"/>
  <c r="U23" i="16"/>
  <c r="N23" i="16"/>
  <c r="F23" i="16" s="1"/>
  <c r="AC23" i="16" s="1"/>
  <c r="U22" i="16"/>
  <c r="N22" i="16"/>
  <c r="F22" i="16" s="1"/>
  <c r="AC22" i="16" s="1"/>
  <c r="U21" i="16"/>
  <c r="N21" i="16"/>
  <c r="U20" i="16"/>
  <c r="U19" i="16" s="1"/>
  <c r="N20" i="16"/>
  <c r="F20" i="16"/>
  <c r="AC20" i="16" s="1"/>
  <c r="R19" i="16"/>
  <c r="R18" i="16" s="1"/>
  <c r="O19" i="16"/>
  <c r="K19" i="16"/>
  <c r="H19" i="16"/>
  <c r="H18" i="16" s="1"/>
  <c r="H71" i="16" s="1"/>
  <c r="H72" i="16" s="1"/>
  <c r="O18" i="16"/>
  <c r="O71" i="16" s="1"/>
  <c r="O72" i="16" s="1"/>
  <c r="K71" i="16" l="1"/>
  <c r="K72" i="16" s="1"/>
  <c r="R71" i="16"/>
  <c r="R72" i="16" s="1"/>
  <c r="U72" i="16" s="1"/>
  <c r="F21" i="16"/>
  <c r="AC21" i="16" s="1"/>
  <c r="F31" i="16"/>
  <c r="AC31" i="16" s="1"/>
  <c r="F48" i="16"/>
  <c r="F49" i="16"/>
  <c r="AC49" i="16" s="1"/>
  <c r="F50" i="16"/>
  <c r="V52" i="16"/>
  <c r="V51" i="16" s="1"/>
  <c r="AC75" i="16"/>
  <c r="AC77" i="16"/>
  <c r="AB18" i="16"/>
  <c r="N43" i="16"/>
  <c r="K18" i="16"/>
  <c r="N33" i="16"/>
  <c r="U33" i="16"/>
  <c r="U18" i="16" s="1"/>
  <c r="AC79" i="16"/>
  <c r="F54" i="16"/>
  <c r="F55" i="16"/>
  <c r="AC55" i="16" s="1"/>
  <c r="U57" i="16"/>
  <c r="W52" i="16"/>
  <c r="W51" i="16" s="1"/>
  <c r="AB66" i="16"/>
  <c r="Y72" i="16"/>
  <c r="AB72" i="16" s="1"/>
  <c r="AC74" i="16"/>
  <c r="AC76" i="16"/>
  <c r="AC78" i="16"/>
  <c r="AC27" i="16"/>
  <c r="E27" i="16"/>
  <c r="D27" i="16" s="1"/>
  <c r="AC41" i="16"/>
  <c r="E41" i="16"/>
  <c r="D41" i="16" s="1"/>
  <c r="AC48" i="16"/>
  <c r="E48" i="16"/>
  <c r="D48" i="16" s="1"/>
  <c r="E49" i="16"/>
  <c r="D49" i="16" s="1"/>
  <c r="AC50" i="16"/>
  <c r="E50" i="16"/>
  <c r="D50" i="16" s="1"/>
  <c r="AC59" i="16"/>
  <c r="F57" i="16"/>
  <c r="AC57" i="16" s="1"/>
  <c r="AC63" i="16"/>
  <c r="F61" i="16"/>
  <c r="AC61" i="16" s="1"/>
  <c r="E63" i="16"/>
  <c r="D63" i="16" s="1"/>
  <c r="AC68" i="16"/>
  <c r="F66" i="16"/>
  <c r="AC66" i="16" s="1"/>
  <c r="AC25" i="16"/>
  <c r="E25" i="16"/>
  <c r="D25" i="16" s="1"/>
  <c r="AC36" i="16"/>
  <c r="E36" i="16"/>
  <c r="D36" i="16" s="1"/>
  <c r="AC37" i="16"/>
  <c r="E37" i="16"/>
  <c r="D37" i="16" s="1"/>
  <c r="AC39" i="16"/>
  <c r="E39" i="16"/>
  <c r="D39" i="16" s="1"/>
  <c r="AC44" i="16"/>
  <c r="E44" i="16"/>
  <c r="D44" i="16" s="1"/>
  <c r="AC45" i="16"/>
  <c r="E45" i="16"/>
  <c r="D45" i="16" s="1"/>
  <c r="AC46" i="16"/>
  <c r="E46" i="16"/>
  <c r="D46" i="16" s="1"/>
  <c r="F53" i="16"/>
  <c r="AC54" i="16"/>
  <c r="E54" i="16"/>
  <c r="D54" i="16" s="1"/>
  <c r="N72" i="16"/>
  <c r="AC24" i="16"/>
  <c r="AC26" i="16"/>
  <c r="AC35" i="16"/>
  <c r="AC40" i="16"/>
  <c r="AC47" i="16"/>
  <c r="AC58" i="16"/>
  <c r="AC67" i="16"/>
  <c r="N19" i="16"/>
  <c r="E20" i="16"/>
  <c r="D20" i="16" s="1"/>
  <c r="E21" i="16"/>
  <c r="D21" i="16" s="1"/>
  <c r="E22" i="16"/>
  <c r="D22" i="16" s="1"/>
  <c r="E23" i="16"/>
  <c r="D23" i="16" s="1"/>
  <c r="E28" i="16"/>
  <c r="D28" i="16" s="1"/>
  <c r="E29" i="16"/>
  <c r="D29" i="16" s="1"/>
  <c r="E30" i="16"/>
  <c r="D30" i="16" s="1"/>
  <c r="E32" i="16"/>
  <c r="D32" i="16" s="1"/>
  <c r="E34" i="16"/>
  <c r="D34" i="16" s="1"/>
  <c r="N38" i="16"/>
  <c r="F38" i="16" s="1"/>
  <c r="AC38" i="16" s="1"/>
  <c r="E42" i="16"/>
  <c r="D42" i="16" s="1"/>
  <c r="N53" i="16"/>
  <c r="N52" i="16" s="1"/>
  <c r="N51" i="16" s="1"/>
  <c r="U53" i="16"/>
  <c r="U52" i="16" s="1"/>
  <c r="U51" i="16" s="1"/>
  <c r="U71" i="16" s="1"/>
  <c r="AB61" i="16"/>
  <c r="AB52" i="16" s="1"/>
  <c r="AB51" i="16" s="1"/>
  <c r="AB71" i="16" s="1"/>
  <c r="E31" i="16" l="1"/>
  <c r="D31" i="16" s="1"/>
  <c r="F43" i="16"/>
  <c r="AC43" i="16" s="1"/>
  <c r="F33" i="16"/>
  <c r="AC33" i="16" s="1"/>
  <c r="N18" i="16"/>
  <c r="N71" i="16" s="1"/>
  <c r="F19" i="16"/>
  <c r="AC53" i="16"/>
  <c r="F52" i="16"/>
  <c r="AC71" i="16"/>
  <c r="F51" i="16" l="1"/>
  <c r="AC51" i="16" s="1"/>
  <c r="AC52" i="16"/>
  <c r="AC19" i="16"/>
  <c r="F18" i="16"/>
  <c r="AC18" i="16" s="1"/>
  <c r="F123" i="15" l="1"/>
  <c r="H123" i="15"/>
  <c r="J123" i="15"/>
  <c r="L123" i="15"/>
  <c r="N123" i="15"/>
  <c r="P123" i="15"/>
  <c r="R123" i="15"/>
  <c r="T123" i="15"/>
  <c r="BE89" i="15"/>
  <c r="BE87" i="15"/>
  <c r="BE91" i="15"/>
  <c r="BE154" i="15"/>
  <c r="BE85" i="15"/>
  <c r="X162" i="15"/>
  <c r="Y162" i="15"/>
  <c r="Z162" i="15"/>
  <c r="AA162" i="15"/>
  <c r="AB162" i="15"/>
  <c r="AC162" i="15"/>
  <c r="AD162" i="15"/>
  <c r="E162" i="15"/>
  <c r="G162" i="15"/>
  <c r="I162" i="15"/>
  <c r="S162" i="15"/>
  <c r="U162" i="15"/>
  <c r="BE136" i="15"/>
  <c r="BE79" i="15"/>
  <c r="BE83" i="15"/>
  <c r="BE100" i="15"/>
  <c r="BE115" i="15"/>
  <c r="BE45" i="15"/>
  <c r="BE27" i="15"/>
  <c r="BE31" i="15"/>
  <c r="BE21" i="15"/>
  <c r="BE11" i="15"/>
  <c r="BE15" i="15"/>
  <c r="BE19" i="15"/>
  <c r="BE23" i="15"/>
  <c r="BE107" i="15"/>
  <c r="BE49" i="15"/>
  <c r="BE59" i="15"/>
  <c r="E60" i="15"/>
  <c r="F60" i="15"/>
  <c r="G60" i="15"/>
  <c r="H60" i="15"/>
  <c r="I60" i="15"/>
  <c r="J60" i="15"/>
  <c r="K60" i="15"/>
  <c r="L60" i="15"/>
  <c r="M60" i="15"/>
  <c r="N60" i="15"/>
  <c r="O60" i="15"/>
  <c r="P60" i="15"/>
  <c r="Q60" i="15"/>
  <c r="R60" i="15"/>
  <c r="S60" i="15"/>
  <c r="T60" i="15"/>
  <c r="U60" i="15"/>
  <c r="E123" i="15"/>
  <c r="G123" i="15"/>
  <c r="I123" i="15"/>
  <c r="K123" i="15"/>
  <c r="M123" i="15"/>
  <c r="O123" i="15"/>
  <c r="Q123" i="15"/>
  <c r="S123" i="15"/>
  <c r="AQ162" i="15"/>
  <c r="AP162" i="15"/>
  <c r="AO162" i="15"/>
  <c r="AN162" i="15"/>
  <c r="AM162" i="15"/>
  <c r="AL162" i="15"/>
  <c r="AK162" i="15"/>
  <c r="AJ162" i="15"/>
  <c r="AI162" i="15"/>
  <c r="AH162" i="15"/>
  <c r="AG162" i="15"/>
  <c r="AF162" i="15"/>
  <c r="AE162" i="15"/>
  <c r="T162" i="15"/>
  <c r="R162" i="15"/>
  <c r="Q162" i="15"/>
  <c r="P162" i="15"/>
  <c r="O162" i="15"/>
  <c r="N162" i="15"/>
  <c r="M162" i="15"/>
  <c r="L162" i="15"/>
  <c r="K162" i="15"/>
  <c r="J162" i="15"/>
  <c r="H162" i="15"/>
  <c r="F162" i="15"/>
  <c r="BE157" i="15"/>
  <c r="BE151" i="15"/>
  <c r="BE150" i="15"/>
  <c r="AO123" i="15"/>
  <c r="AN123" i="15"/>
  <c r="AM123" i="15"/>
  <c r="AL123" i="15"/>
  <c r="AK123" i="15"/>
  <c r="AJ123" i="15"/>
  <c r="AI123" i="15"/>
  <c r="AH123" i="15"/>
  <c r="AG123" i="15"/>
  <c r="AF123" i="15"/>
  <c r="AE123" i="15"/>
  <c r="AD123" i="15"/>
  <c r="AC123" i="15"/>
  <c r="AB123" i="15"/>
  <c r="AA123" i="15"/>
  <c r="Z123" i="15"/>
  <c r="Y123" i="15"/>
  <c r="X123" i="15"/>
  <c r="BE122" i="15"/>
  <c r="BE121" i="15"/>
  <c r="BE119" i="15"/>
  <c r="BE116" i="15"/>
  <c r="BE105" i="15"/>
  <c r="BE97" i="15"/>
  <c r="BE93" i="15"/>
  <c r="BE81" i="15"/>
  <c r="AT61" i="15"/>
  <c r="AS61" i="15"/>
  <c r="AR61" i="15"/>
  <c r="AQ61" i="15"/>
  <c r="AP61" i="15"/>
  <c r="AO61" i="15"/>
  <c r="AN61" i="15"/>
  <c r="AM61" i="15"/>
  <c r="AL61" i="15"/>
  <c r="AK61" i="15"/>
  <c r="AJ61" i="15"/>
  <c r="AI61" i="15"/>
  <c r="AH61" i="15"/>
  <c r="AG61" i="15"/>
  <c r="AF61" i="15"/>
  <c r="AE61" i="15"/>
  <c r="AD61" i="15"/>
  <c r="AC61" i="15"/>
  <c r="AB61" i="15"/>
  <c r="AA61" i="15"/>
  <c r="Z61" i="15"/>
  <c r="Y61" i="15"/>
  <c r="X61" i="15"/>
  <c r="BE57" i="15"/>
  <c r="BE47" i="15"/>
  <c r="BE41" i="15"/>
  <c r="BE39" i="15"/>
  <c r="BE35" i="15"/>
  <c r="BE33" i="15"/>
  <c r="BE29" i="15"/>
  <c r="BE17" i="15"/>
  <c r="BE13" i="15"/>
  <c r="BE77" i="15" l="1"/>
  <c r="BE148" i="15"/>
  <c r="BE156" i="15"/>
  <c r="AR162" i="15"/>
  <c r="BE162" i="15" s="1"/>
  <c r="BE75" i="15"/>
  <c r="BE61" i="15"/>
  <c r="BE123" i="15" l="1"/>
  <c r="BE160" i="15"/>
</calcChain>
</file>

<file path=xl/sharedStrings.xml><?xml version="1.0" encoding="utf-8"?>
<sst xmlns="http://schemas.openxmlformats.org/spreadsheetml/2006/main" count="587" uniqueCount="296">
  <si>
    <t>Учебная практика</t>
  </si>
  <si>
    <t>Производственная практика</t>
  </si>
  <si>
    <t>Государственная итоговая аттестация</t>
  </si>
  <si>
    <t>Всего</t>
  </si>
  <si>
    <t>Индекс</t>
  </si>
  <si>
    <t>ОДР.1</t>
  </si>
  <si>
    <t>Русский язык</t>
  </si>
  <si>
    <t>Литература</t>
  </si>
  <si>
    <t>Иностранный язык</t>
  </si>
  <si>
    <t>История</t>
  </si>
  <si>
    <t>История Иркутской области</t>
  </si>
  <si>
    <t>ОП.00</t>
  </si>
  <si>
    <t>ОП.01</t>
  </si>
  <si>
    <t>ОП.02</t>
  </si>
  <si>
    <t>ОП.03</t>
  </si>
  <si>
    <t>ОП.04</t>
  </si>
  <si>
    <t>ОП.05</t>
  </si>
  <si>
    <t>ОП.06</t>
  </si>
  <si>
    <t>П.00</t>
  </si>
  <si>
    <t>ПМ.01</t>
  </si>
  <si>
    <t>МДК.01.01</t>
  </si>
  <si>
    <t>УП.01</t>
  </si>
  <si>
    <t>ПП.01</t>
  </si>
  <si>
    <t>МДК.01.02</t>
  </si>
  <si>
    <t>МДК.02.01</t>
  </si>
  <si>
    <t>МДК.02.02</t>
  </si>
  <si>
    <t>ПМ.03</t>
  </si>
  <si>
    <t>МДК.03.01</t>
  </si>
  <si>
    <t>ФК.00</t>
  </si>
  <si>
    <t xml:space="preserve">Техническое черчение </t>
  </si>
  <si>
    <t>Электротехника</t>
  </si>
  <si>
    <t>Основы технической механики и слесарных работ</t>
  </si>
  <si>
    <t>Материаловедение</t>
  </si>
  <si>
    <t>Охрана труда</t>
  </si>
  <si>
    <t>Безопасность жизнедеятельности</t>
  </si>
  <si>
    <t>Профессиональные модули</t>
  </si>
  <si>
    <t>Основы слесарно-сборочных и электромонтажных работ</t>
  </si>
  <si>
    <t>Организация работ по сборке, монтажу и ремонту электрооборудования промышленных организаций</t>
  </si>
  <si>
    <t>Организация и технология проверки электрооборудования</t>
  </si>
  <si>
    <t>Контрольно-измерительные приборы</t>
  </si>
  <si>
    <t>Организация технического обслуживания электрооборудования промышленных организаций</t>
  </si>
  <si>
    <t>Физическая культура</t>
  </si>
  <si>
    <t>3. Перечень кабинетов</t>
  </si>
  <si>
    <t>№</t>
  </si>
  <si>
    <t>Наименование</t>
  </si>
  <si>
    <t>Кабинеты</t>
  </si>
  <si>
    <t>Безопасности жизнедеятельности</t>
  </si>
  <si>
    <t>Русского языка и литературы</t>
  </si>
  <si>
    <t>Математики</t>
  </si>
  <si>
    <t>Химии и биологии</t>
  </si>
  <si>
    <t>Иностранного языка</t>
  </si>
  <si>
    <t>Информатики и ИКТ</t>
  </si>
  <si>
    <t>Истории и обществознания, права</t>
  </si>
  <si>
    <t>Лаборатории</t>
  </si>
  <si>
    <t>Мастерские</t>
  </si>
  <si>
    <t>Спортивный комплекс</t>
  </si>
  <si>
    <t>Спортивный зал</t>
  </si>
  <si>
    <t>Залы</t>
  </si>
  <si>
    <t>4.2. Формирование вариативной части ОПОП</t>
  </si>
  <si>
    <t>Часы, предусмотренные на консультации, в основном распределяются для подготовки к промежуточной и итоговой аттестации по решению цикловой комиссии. Консультации для обучающихся  предусматриваются образовательным учреждением в объеме 100 часов на учебную группу. Формы проведения консультаций - групповые.</t>
  </si>
  <si>
    <t>4.4. Формы проведения промежуточной аттестации</t>
  </si>
  <si>
    <t>Физики</t>
  </si>
  <si>
    <t>4. Пояснительная записка</t>
  </si>
  <si>
    <t>4.1 Общеобразовательный цикл</t>
  </si>
  <si>
    <t>УД/МДК</t>
  </si>
  <si>
    <t>часы</t>
  </si>
  <si>
    <t>знать</t>
  </si>
  <si>
    <t>уметь</t>
  </si>
  <si>
    <t>выбирать марки проводов кабелей; выбор сечения жил проводов, кабелей; проводить опыт холостого хода и короткого замыкания трехфазного трансформатора.</t>
  </si>
  <si>
    <t>организационно-технические мероприятия при производстве ремонтных работ в электроустановках; межотраслевые правила по охране труда в электроустановках.</t>
  </si>
  <si>
    <t>предпринимать меры в случае захвата заложником, теракте</t>
  </si>
  <si>
    <t>выполнять монтаж пускорегулирующей и защитной аппаратуры, электродвигателей; выполнять монтаж установочной осветительной аппаратуры; владеть электроинструментом.</t>
  </si>
  <si>
    <t xml:space="preserve">организовывать монтажные и ремонтные работы электрооборудования промышленных организаций; организовывать рабочее место электромонтера по ремонту и обслуживанию электрооборудования. </t>
  </si>
  <si>
    <t xml:space="preserve">правила технической эксплуатации электроустановок потребителей. </t>
  </si>
  <si>
    <t xml:space="preserve"> область применения диэлектриков, проводников, полупроводников;    свойства диэлектриков, проводников, полупроводников;   классификация диэлектриков, проводников, полупроводников.</t>
  </si>
  <si>
    <t>Итого</t>
  </si>
  <si>
    <t>336=144 (ФГОС) +192 (из общеобразовательного цикла)</t>
  </si>
  <si>
    <t>4.3. Формы проведения консультаций</t>
  </si>
  <si>
    <t xml:space="preserve">Промежуточная аттестация по учебным дисциплинам и междисциплинарным курсам проводиться по их завершению в форме дифференцированного зачета и зачета: 1 курс – 7 дифференцированных зачетов; 2 курс - 8 дифференцированных зачетов; 3 курс – 4дифференцированных зачета. 
Промежуточную аттестацию в форме дифференцированного  зачёта  предполагается проводить за счёт часов, отведенных на освоение соответствующей учебной дисциплины или профессионального модуля.
Учебным планом предусмотрено 12 экзаменов. Из них на общеобразовательный цикл – 3 экзамена (русский язык, математика и физика), на общепрофессиональный цикл – 5 (Техническое черчение, Электротехника, Основы технической механики и слесарных работ, Материаловедение, Безопасность жизнедеятельности); на профессиональный цикл – 4 (1 экзамен по МДК 02.02. и 3 экзамена (квалификационных).
 Экзамены (квалификационные) проводятся после прохождении производственной практики.  Экзамен (квалификационный) представляет собой  форму независимой  оценки результатов  обучения  с участием  работодателей. Экзамен (квалификационный)  проверяет  готовность обучающегося  к выполнению указанного  вида профессиональной деятельности. В зачётной  книжке запись будет иметь  вид:  «ВПД освоен»  или  «ВПД  не освоен».
Промежуточную аттестацию в форме экзамена   планируется проводить в день, освобожденный от других форм учебной  нагрузки. 
На промежуточную  аттестацию  в форме  экзаменов  отводится: на 1 курсе – 1 неделя, на 2 курсе – 2 недели; на 3 курсе 1 неделя. 
Для подготовки  к экзаменам предусмотрено 2 дня между ними. Это время  может  быть использовано   и на самостоятельную  подготовку к экзаменам, и на проведение  консультаций
</t>
  </si>
  <si>
    <t>нормативно-техническую документацию при выполнении слесарных и электромонтажных работ.</t>
  </si>
  <si>
    <r>
      <t xml:space="preserve">Настоящий учебный план программы подготовки квалифицированных рабочих, служащих среднего профессионального образования Государственного бюджетного образовательного учреждения среднего профессионального образования Иркутской области «Химико-технологический техникум г.Саянска» </t>
    </r>
    <r>
      <rPr>
        <sz val="12"/>
        <rFont val="Times New Roman"/>
        <family val="1"/>
        <charset val="204"/>
      </rPr>
      <t>(далее – ГБОУ СПО ХТТ г.Саянска</t>
    </r>
    <r>
      <rPr>
        <sz val="12"/>
        <color theme="1"/>
        <rFont val="Times New Roman"/>
        <family val="1"/>
        <charset val="204"/>
      </rPr>
      <t xml:space="preserve">) разработан на основе 
1.  Федерального Закона № 273- ФЗ «Об образовании в Российской Федерации» от 29 декабря 2012г.; 
2. Федерального государственного образовательного стандарта по профессии  140446.03 Электромонтер по ремонту и обслуживанию электрооборудования (по отраслям), утвержденного приказом Министерства образования и науки Российской Федерации № 640 от 14 апреля 2010г., зарегистр. Министерством юстиции (рег. № 17401 от 27 мая 2010г.) </t>
    </r>
    <r>
      <rPr>
        <sz val="12"/>
        <rFont val="Times New Roman"/>
        <family val="1"/>
        <charset val="204"/>
      </rPr>
      <t>;
3. Примерной основной профессиональной образовательной программы по профессии 140446.03 Электромонтер по ремонту и обслуживанию электрооборудования (по отраслям) (Рецензия на учебное издания ФИРО № 01-01-07/580 от 27.06.2012г.);</t>
    </r>
    <r>
      <rPr>
        <sz val="12"/>
        <color theme="1"/>
        <rFont val="Times New Roman"/>
        <family val="1"/>
        <charset val="204"/>
      </rPr>
      <t xml:space="preserve">
4. Распоряжения министерства образования Иркутской области от 18.08.2011г. №934-мр;
5. Устава ГБОУ СПО ХТТ г.Саянска;
6. Положения о текущем контроле и промежуточной аттестации;                                                                                                                                                                                                                     7. Положение об организации самостоятельной работы обучающихся;
8. Положения о государственной итоговой аттестации выпускников; 
9. Положения об учебной и производственной практике студентов;                                                                                                    10. Положения о государственной итоговой аттестации выпускников;                                                                                                                                    11. Решения Совета техникума о распределение вариативной части ОПОП (Протокол №9 от 23.05.2013).                                             
В соответствии с настоящим учебным планом продолжительность учебной недели – 6 дней. Нагрузка обучающихся в период изучения учебных дисциплин и междисциплинарных курсов не превышает 54 часа в неделю, из них на обязательное обучение не более 36-и часов в неделю, на первом курсе не более 35 часов в неделю. При этом требовании на 1 неделю увеличивается продолжительность освоения теоретических курсов за счёт каникулярного времени на 1 курсе.
Продолжительность уроков устанавливается 45 минут с перерывом на отдых  обучающихся 10 минут после каждого  урока. Уроки группируются парами, перемена для организации питания 30 минут. Время  работы на производственной практике не должно  превышать  продолжительности  рабочего времени, установленного  законодательством  Российской Федерации о труде несовершеннолетних. 
Всего учебных недель 97. В первом семестре 17 учебных недель. Во втором семестре 23 учебные недели. В третьем – 17 недель, из них 2 на учебную практику. В четвертом семестре – 22 учебные недели, из них 2 на учебную практику и 3 недели на производственную практику. В пятом семестре 17 недель, из них 3 на учебную практику и 8 на производственную практику. В шестом семестре 1 неделя на производственную практику.
Самостоятельная работа обучающихся планируется преподавателем  в основном для выполнения работ расширяющих знания, умения соответствующих дисциплин и модулей (реферат, доклад, исследование, историческая справка, выполнения отчетов по лабораторным работам, практическим занятиям, решение задач и т.д.). Организация самостоятельной работы регламентируется Положением по организации самостоятельной работы в техникуме. По каждой дисциплине педагогом разрабатываются комплект самостоятельных работ, в который включаются задания для самостоятельной работы, методические рекомендации по выполнению самостоятельной работы. 
В качестве текущих форм контроля используется накопительные системы оценивания, результаты которых учитываются в  промежуточной  аттестации по окончанию освоения учебной дисциплины или профессионального модуля. 
Знания и умения обучающихся в текущем контроле и в промежуточной аттестации по учебным дисциплинам и междисциплинарным курсам оцениваются по 5-ти бальной шкале. 
Проверка осуществляется в ходе проведения  всех видов занятий в форме избранной преподавателем. Результаты текущего контроля отражаются в журнале учёта учебных  занятий. Текущий контроль включает: оценку выполнения аудиторных и внеаудиторных самостоятельных работ; оценку выполнения контрольных работ; контроль выполнения лабораторных работ;  проверку  знаний и навыков обучающихся на лекционных, практических и семинарных занятиях.
Практика является обязательным разделом образовательной программы и представляет собой вид учебных занятий, обеспечивающих практико-ориентированную подготовку обучающихся. Учебная практика проводится техникумом рассредоточенно, чередуясь с обучением по междисциплинарным курсам  в рамках профессиональных модулей. 
Производственная практика проводится на предприятии при освоении обучающимися профессиональных компетенций в рамках профессиональных модулей в 4 семестре (3 недели), 5 семестре (8 недели) и 6 семестре (1 неделя). Производственную практику планируется проводить в организациях, направление деятельности которых соответствует профилю подготовки обучающихся. Формы и методы контроля и оценки:
- оценка выполнения практической работы, заданий во время учебной,  практики;
- соответствие нормативам и последовательности выполнения тех или иных видов работ;
- проверка выполненного задания;
- наблюдение и оценка на практических и лабораторных занятиях, при выполнении   практических заданий во время учебной и производственной практики.
Аттестация по итогам учебной и производственной практики проводится на основании наблюдения за деятельностью обучающегося, выставленных в журнал оценок (по учебной практики), аттестационного листа (характеристики профессиональной деятельности обучающегося на практике) и   дневника практики (по производственной практики).
Практические заняти (пятидневные сборы) по БЖ проводятся за счёт одной недели летних каникул на 2-м курсе.          Общая продолжительность каникул  при освоении образовательной  программы  составляет 24  недели, т.е. 11 недель на 1 и 2 курсе, 2 недели на третьем курсе.
</t>
    </r>
  </si>
  <si>
    <t xml:space="preserve">Общеобразовательный цикл образовательной программы формируется в соответствии с Разъяснениями по реализации федерального государственного образовательного стандарта среднего общего образования (профильное обучение) в пределах основных профессиональных образовательных программ начального профессионального или среднего профессионального образования, формируемых на основе федерального государственного образовательного стандарта начального профессионального и среднего профессионального образования (одобренные научно-методическим советом Центра начального, среднего, высшего и дополнительного профессионального образования  ФГУ «ФИРО» протокол № 1  от 3 февраля 2011 г) и Порядка организации и осуществления образовательной деятельности по образовательным программам среднего профессионального образования (утвер. приказом Министерства образования и науки Российской Федерации от 14 июня 2013 г. № 464).                                                              Обучающиеся, получающие среднее профессиональное образование по программам подготовки квалифицированных рабочих, служащих, изучают общеобразовательные предметы одновременно с изучением общепрофессиональных и профессиональных курсов, дисциплин (модулей) в течение всего срока освоения соответствующей образовательной программы.    Срок обучения увеличивается на 73 недели из расчета: теоретическое обучение (при обязательной учебной нагрузке 36 часов в неделю) – 57 нед., промежуточная аттестация – 3 нед., каникулярное время – 13 нед.                                                      В соответствии с Рекомендациями Минобрнауки России, 2007, (приказ Минобрнауки России от 28.09.2009 г. № 354) профессия 140446.03 Электромонтер по ремонту и обслуживанию электрооборудования (по отраслям) относиться к техническому профилю. Поэтому Учебный план включает те дисциплины в общеобразовательный цикл, которые относятся к данному профилю, а также дисциплину регионального компонента История Иркутской области.  
Учебное время, отведенное на теоретическое обучение (2052 час.), образовательное учреждение распределило следующим образом:
на изучение базовых и профильных учебных дисциплин общеобразовательногоцикла на основе Рекомендаций Минобрнауки России, 2007. При этом на ОБЖ отводится 70 часов (приказ Минобрнауки России от 20.09.2008 г. № 241), на физическую культуру – по три часа в неделю (приказ Минобрнауки России от 30.08.2010 г. № 889); 
на реализацию регионального компонента: дисциплина История Иркутской области;
на увеличение профессиональной составляющей образовательной программы  с целью повышения качества подготовки обучающихся по профессии, формирования общих и профессиональных компетенций.                        </t>
  </si>
  <si>
    <t>Вариативная часть циклов в количестве 144  часов использована с учетом мнения основных работодателей, с целью углбления и расширения знаний и умений обучающихся (Решение Совета техникума протокол №9 от 23 мая 2013г.).</t>
  </si>
  <si>
    <t>введена новая дисциплина</t>
  </si>
  <si>
    <t>уметь работать в программе AutoCaD</t>
  </si>
  <si>
    <t xml:space="preserve">основные и пригоночные операции слесарной обработки; 
организация рабочего место слесаря; 
виды износа электрооборудования
</t>
  </si>
  <si>
    <t xml:space="preserve"> технологию монтажа и ремонта комплектных шинопроводов и троллейных линий;
 технологию монтажа и ремонта защитного заземления и зануления;
 особенности монтажа и ремонта комплектных трансформаторных подстанций;
 технологию монтажа электрооборудования промышленных предприятий.
</t>
  </si>
  <si>
    <t xml:space="preserve">организовывать монтажные и ремонтные работы электрооборудования - промышленных организаций; 
организовывать рабочее место электромонтера по ремонту и обслуживанию электрооборудования;
выполнять испытания и наладку электрических аппаратов напряжения до 1 кВт, электродвигателей до 100 кВт, одно- и трехфазного трансформаторов, кабельных и воздушных линий;
проверять электроизмерительные приборы по эталоном;
выявлять неисправности в электрических измерительных приборах.
</t>
  </si>
  <si>
    <t xml:space="preserve">проводить плановые и внеочередные осмотры электрооборудования: осветительных электроустановок, кабельных линий, воздушных линий, пускорегулирующей аппаратуры, трансформаторов и трансформаторных подстанций, электрических машин, распределительных устройств;
выполнять замену элементов схем электрооборудования промышленных предприятий:  крановых механизмов,  лифтов,  механизмов непрерывного транспорта, насосов, вентиляторов, компрессоров.
</t>
  </si>
  <si>
    <t>с целью выполнения требования 3 часа физический культуры в неделю</t>
  </si>
  <si>
    <t>4.5. Форма проведения государственной итоговой аттестации</t>
  </si>
  <si>
    <t>Формы и порядок  проведения государственной  итоговой аттестации определяется Положением о ГИА выпускников техникума.  
Необходимым условием допуска к государственной итоговой аттестации является представление документов, подтверждающих освоение обучающимся компетенций при изучении им теоретического материала и прохождении учебной практики и производственной практики по каждому из основных видов профессиональной деятельности. В том числе выпускником могут быть представлены отчеты о ранее достигнутых результатах, дополнительные сертификаты, свидетельства (дипломы) олимпиад, конкурсов, творческие работы по профессии, характеристики с мест прохождения производственной практики.
Государственная итоговая аттестация проводиться в форме защиты Выпускной практической квалификационной работы. На государственную итоговую аттестацию отводиться 1 неделя.
Выполнение выпускной практической квалификационной работы выпускниками техникума, обучавшимися по образовательным программам  подготовки квалифицированных рабочих, служащих, направлено на выявление уровня освоения компетенций и определение уровня владения. 
Обязательные требования – соответствие тематики выпускной квалификационной работы содержанию одного или нескольких профессиональных модулей; выпускная практическая квалификационная работа должна предусматривать сложность работы не ниже разряда по профессии рабочего, предусмотренного ФГОС. Требования к содержанию, объему и структуре выпускной квалификационной работы определяются  на основании Положения о  подготовке и защите письменной экзаменационной работы.
При подготовке выпускной письменной квалификационной работы каждому обучающемуся назначается преподаватель-консультант. 
Итоговая государственная аттестация осуществляется государственными аттестационными комиссиями, организуемым в техникуме из числа работодателей.</t>
  </si>
  <si>
    <t>УП.03</t>
  </si>
  <si>
    <t>ПП.03</t>
  </si>
  <si>
    <t xml:space="preserve">Информатика </t>
  </si>
  <si>
    <t>Экономика</t>
  </si>
  <si>
    <t>Право</t>
  </si>
  <si>
    <t>Экология</t>
  </si>
  <si>
    <t>Учебное исследовательское проектирование</t>
  </si>
  <si>
    <t>Экономические и правовые основы профессиональной деятельности</t>
  </si>
  <si>
    <t>Санитария и гигиена</t>
  </si>
  <si>
    <t>Основы физиологии кожи волос</t>
  </si>
  <si>
    <t>Специальный рисунок</t>
  </si>
  <si>
    <t>Выполнение стрижек и укладок волос</t>
  </si>
  <si>
    <t>Стрижки и укладки волос</t>
  </si>
  <si>
    <t>Выполнение химической завивки волос</t>
  </si>
  <si>
    <t>Выполнение окрашивания волос</t>
  </si>
  <si>
    <t>Окрашивание волос</t>
  </si>
  <si>
    <t>ПМ.04</t>
  </si>
  <si>
    <t>МДК.04.01</t>
  </si>
  <si>
    <t>УП.04</t>
  </si>
  <si>
    <t>ПП.04</t>
  </si>
  <si>
    <t>Оформление причесок</t>
  </si>
  <si>
    <t xml:space="preserve">Обществознание </t>
  </si>
  <si>
    <t>Медико-биологических дисциплин</t>
  </si>
  <si>
    <t>Специального рисунка</t>
  </si>
  <si>
    <t>Парикмахерская-мастерская</t>
  </si>
  <si>
    <t>Библиотека, читальный зал с выходом в интернет</t>
  </si>
  <si>
    <t>Актовый зал</t>
  </si>
  <si>
    <t>Всего часов в неделю</t>
  </si>
  <si>
    <t>Всего час. в неделю самостоятельной работы студентов</t>
  </si>
  <si>
    <t>Всего час. в неделю обязательной учебной нагрузки</t>
  </si>
  <si>
    <t>сам. р.с.</t>
  </si>
  <si>
    <t>обяз. уч.</t>
  </si>
  <si>
    <t>Профессиональный цикл</t>
  </si>
  <si>
    <t>Общепрофессиональный цикл</t>
  </si>
  <si>
    <t>Базовые общеобразовательные 
дисциплины</t>
  </si>
  <si>
    <t>Общеобразовательный цикл</t>
  </si>
  <si>
    <t>0.00</t>
  </si>
  <si>
    <t>Всего часов</t>
  </si>
  <si>
    <t>август</t>
  </si>
  <si>
    <t xml:space="preserve">27 июля - 
1 августа </t>
  </si>
  <si>
    <t>июль</t>
  </si>
  <si>
    <t>29 июня - 4 июля</t>
  </si>
  <si>
    <t>июнь</t>
  </si>
  <si>
    <t>май</t>
  </si>
  <si>
    <t>27 апреля - 2 мая</t>
  </si>
  <si>
    <t>апрель</t>
  </si>
  <si>
    <t>30 марта - 
4 апреля</t>
  </si>
  <si>
    <t>март</t>
  </si>
  <si>
    <t>февраль</t>
  </si>
  <si>
    <t>январь</t>
  </si>
  <si>
    <t>29 декабря - 
3 января</t>
  </si>
  <si>
    <t>декабрь</t>
  </si>
  <si>
    <t>ноябрь</t>
  </si>
  <si>
    <t>27 октября - 
1 ноября</t>
  </si>
  <si>
    <t>октябрь</t>
  </si>
  <si>
    <t>29 сентября -
 4 октября</t>
  </si>
  <si>
    <t>сентябрь</t>
  </si>
  <si>
    <t>Виды учебной нагрузки</t>
  </si>
  <si>
    <t>Наименование циклов, разделов, дисциплин, профессиональных модулей, МДК, практик</t>
  </si>
  <si>
    <t>Курс</t>
  </si>
  <si>
    <t>Безопасность жизнедеятельности(сборы)</t>
  </si>
  <si>
    <t>Математика</t>
  </si>
  <si>
    <t>Профильные общеобразовательные 
дисциплины</t>
  </si>
  <si>
    <t>Основы безопасности жизнедеятельности</t>
  </si>
  <si>
    <t xml:space="preserve">География </t>
  </si>
  <si>
    <t>Август</t>
  </si>
  <si>
    <t>28 июля - 2 августа</t>
  </si>
  <si>
    <t>Июль</t>
  </si>
  <si>
    <t>30 июня - 5 июля</t>
  </si>
  <si>
    <t>Июнь</t>
  </si>
  <si>
    <t>Май</t>
  </si>
  <si>
    <t>28 апреля - 3 мая</t>
  </si>
  <si>
    <t>Апрель</t>
  </si>
  <si>
    <t>31 марта-5 апреля</t>
  </si>
  <si>
    <t>Март</t>
  </si>
  <si>
    <t>24 февраля - 1 марта</t>
  </si>
  <si>
    <t>Февраль</t>
  </si>
  <si>
    <t>27 января - 1 февраля</t>
  </si>
  <si>
    <t>Январь</t>
  </si>
  <si>
    <t>30 декабря - 4 января</t>
  </si>
  <si>
    <t>Декабрь</t>
  </si>
  <si>
    <t>Ноябрь</t>
  </si>
  <si>
    <t>28 октября - 2 ноября</t>
  </si>
  <si>
    <t>Октябрь</t>
  </si>
  <si>
    <t>30 сентября - 5 октября</t>
  </si>
  <si>
    <t>Сентябрь</t>
  </si>
  <si>
    <t xml:space="preserve">Профессиональный учебный  цикл </t>
  </si>
  <si>
    <t xml:space="preserve">Общепрофессиональный  учебный цикл </t>
  </si>
  <si>
    <t>Дополнительные дисциплины</t>
  </si>
  <si>
    <t>Естествознание (биология)</t>
  </si>
  <si>
    <t>Естествознание (химия)</t>
  </si>
  <si>
    <t>Естествознание (физика)</t>
  </si>
  <si>
    <t>Дисциплины по выбору из обязательных предметных областей</t>
  </si>
  <si>
    <t>Общие учебные 
дисциплины</t>
  </si>
  <si>
    <t>ОУД</t>
  </si>
  <si>
    <t>Общеобразовательные учебные  дисциплины</t>
  </si>
  <si>
    <t>29 июля - 3 августа</t>
  </si>
  <si>
    <t>27 мая - 1 июня</t>
  </si>
  <si>
    <t>29 апреля - 4 мая</t>
  </si>
  <si>
    <t>25 февраля - 2 марта</t>
  </si>
  <si>
    <t>28 января - 2 февраля</t>
  </si>
  <si>
    <t>31 декабря - 5 января</t>
  </si>
  <si>
    <t>26 ноября - 1 декабря</t>
  </si>
  <si>
    <t>29 октября - 3 ноября</t>
  </si>
  <si>
    <t>2.1. План учебного процесса ПАРИКМАХЕР</t>
  </si>
  <si>
    <t>Химическая завивка</t>
  </si>
  <si>
    <t>Астрономия</t>
  </si>
  <si>
    <t>2019-2021 учебный год</t>
  </si>
  <si>
    <t>первый   2019-2020  уч.год</t>
  </si>
  <si>
    <t>второй  2020-2021  уч.год</t>
  </si>
  <si>
    <t>Эффективное поведение на рынке труда</t>
  </si>
  <si>
    <t xml:space="preserve">Основы культуры профессионального общения </t>
  </si>
  <si>
    <t xml:space="preserve">Этика и психология семейной жизни </t>
  </si>
  <si>
    <t>2.1. Календарный график  учебного процесса ПАРИКМАХЕР</t>
  </si>
  <si>
    <t xml:space="preserve">Общее количество аудиторной нагрузки с учетом практики </t>
  </si>
  <si>
    <t>Теоретическое обучение</t>
  </si>
  <si>
    <t xml:space="preserve">Из них на общеобразовательную подготовку </t>
  </si>
  <si>
    <t>Из них на профессиональную подготовку (общепрофессиональный цикл и проф.модули)</t>
  </si>
  <si>
    <t>256/430</t>
  </si>
  <si>
    <t xml:space="preserve">Учебная практика </t>
  </si>
  <si>
    <t xml:space="preserve">Производственная практика </t>
  </si>
  <si>
    <t>Вариатив общеобразовательной подготовки</t>
  </si>
  <si>
    <t>Вариатив профессиональной подготовки</t>
  </si>
  <si>
    <t>1 курс</t>
  </si>
  <si>
    <t>всего 1 курс</t>
  </si>
  <si>
    <t>2 курс</t>
  </si>
  <si>
    <t>всего 2 курс</t>
  </si>
  <si>
    <t>3 курс</t>
  </si>
  <si>
    <t>всего 3 курс</t>
  </si>
  <si>
    <t>1 сем.
17 нед</t>
  </si>
  <si>
    <t>2 сем.
23 нед</t>
  </si>
  <si>
    <t>3 сем.
17 нед</t>
  </si>
  <si>
    <t>4 сем.
22 нед</t>
  </si>
  <si>
    <t>5 сем.
17 нед</t>
  </si>
  <si>
    <t>6 сем.
1 нед</t>
  </si>
  <si>
    <t>ТО</t>
  </si>
  <si>
    <t>УП</t>
  </si>
  <si>
    <t>ПП</t>
  </si>
  <si>
    <t>3. План учебного процесса 2019-2022 г.г. для группы №3 Парикмахер</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</si>
  <si>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</si>
  <si>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</si>
  <si>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(час)</t>
  </si>
  <si>
    <t>Распределение обязательной нагрузки по курсам и семестрам (час.в сем.)</t>
  </si>
  <si>
    <t>Всего за период обучения</t>
  </si>
  <si>
    <t>максимальная</t>
  </si>
  <si>
    <t>самостоятельная учебная работа</t>
  </si>
  <si>
    <t>Обязательная 
аудиторная</t>
  </si>
  <si>
    <t>всего</t>
  </si>
  <si>
    <t>в том числе
лаб. и практ. занятий</t>
  </si>
  <si>
    <t>Общеобразовательные учебные дисциплины</t>
  </si>
  <si>
    <t>ОУД.00</t>
  </si>
  <si>
    <t>Общие (базовые) учебные 
дисциплины</t>
  </si>
  <si>
    <t>11 ДЗ/1 Э</t>
  </si>
  <si>
    <t>ОУД.01</t>
  </si>
  <si>
    <t xml:space="preserve">Русский язык </t>
  </si>
  <si>
    <t>Э</t>
  </si>
  <si>
    <t xml:space="preserve">Литература </t>
  </si>
  <si>
    <t>ОУД.02</t>
  </si>
  <si>
    <t>ДЗ</t>
  </si>
  <si>
    <t>ОУД.04</t>
  </si>
  <si>
    <t>ОУД.10</t>
  </si>
  <si>
    <t>Обществознание</t>
  </si>
  <si>
    <t>ОУД.14</t>
  </si>
  <si>
    <t xml:space="preserve"> Естествознание (Физика)</t>
  </si>
  <si>
    <t xml:space="preserve"> Естествознание (Химия)</t>
  </si>
  <si>
    <t>Естествознание (Биология)</t>
  </si>
  <si>
    <t>ОУД.05</t>
  </si>
  <si>
    <t>ОУД.06</t>
  </si>
  <si>
    <t>ОУД.16</t>
  </si>
  <si>
    <t>География</t>
  </si>
  <si>
    <t>ОУД.17</t>
  </si>
  <si>
    <t xml:space="preserve">Экология </t>
  </si>
  <si>
    <t>ОУД.18</t>
  </si>
  <si>
    <t>Общие (профильные) учебные 
дисциплины</t>
  </si>
  <si>
    <t>1ДЗ/2Э</t>
  </si>
  <si>
    <t>ОУД.03</t>
  </si>
  <si>
    <t>ОУД.07</t>
  </si>
  <si>
    <t>ОУД.11</t>
  </si>
  <si>
    <t>ОУД.13</t>
  </si>
  <si>
    <t>УД.00</t>
  </si>
  <si>
    <t>Дополнительные учебные дисциплины</t>
  </si>
  <si>
    <t>4ДЗ</t>
  </si>
  <si>
    <t>УД.01</t>
  </si>
  <si>
    <t>УД.02</t>
  </si>
  <si>
    <t>УД.03</t>
  </si>
  <si>
    <t>Этика и психология семейной жизни</t>
  </si>
  <si>
    <t>УД.04</t>
  </si>
  <si>
    <t>2ДЗ/2Э</t>
  </si>
  <si>
    <t>Основы культуры профессионального общения</t>
  </si>
  <si>
    <t>Безопасность жизнедеятельности(в т.ч. сборы -36 час)</t>
  </si>
  <si>
    <t>ПМ. 00</t>
  </si>
  <si>
    <t>4Э</t>
  </si>
  <si>
    <t>ПМ.02</t>
  </si>
  <si>
    <t>УП.02</t>
  </si>
  <si>
    <t>ПП.02</t>
  </si>
  <si>
    <t>ДЗ/  Э</t>
  </si>
  <si>
    <t>ГИА</t>
  </si>
  <si>
    <t>2 нед</t>
  </si>
  <si>
    <t>дисциплин и МДК</t>
  </si>
  <si>
    <t>экзаменов</t>
  </si>
  <si>
    <t>зачетов</t>
  </si>
  <si>
    <t xml:space="preserve">Составил:  зам.директора по УПР ___________________Е.А.Вершинская </t>
  </si>
  <si>
    <t>третий курс 2021-2022 уч.год</t>
  </si>
  <si>
    <t>Искусство прически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</si>
</sst>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2"/>
      <color theme="1"/>
      <name val="Calibri"/>
      <family val="2"/>
      <charset val="204"/>
      <scheme val="minor"/>
    </font>
    <font>
      <b/>
      <sz val="14"/>
      <color theme="1"/>
      <name val="Times New Roman"/>
      <family val="1"/>
      <charset val="204"/>
    </font>
    <font>
      <b/>
      <sz val="10"/>
      <name val="Times New Roman"/>
      <family val="1"/>
      <charset val="204"/>
    </font>
    <font>
      <b/>
      <sz val="11"/>
      <color theme="1"/>
      <name val="Times New Roman"/>
      <family val="1"/>
      <charset val="204"/>
    </font>
    <font>
      <sz val="10"/>
      <color theme="1"/>
      <name val="Calibri"/>
      <family val="2"/>
      <charset val="204"/>
      <scheme val="minor"/>
    </font>
    <font>
      <sz val="12"/>
      <name val="Times New Roman"/>
      <family val="1"/>
      <charset val="204"/>
    </font>
    <font>
      <sz val="10"/>
      <name val="Arial"/>
      <family val="2"/>
      <charset val="204"/>
    </font>
    <font>
      <sz val="10"/>
      <name val="Times New Roman"/>
      <family val="1"/>
      <charset val="204"/>
    </font>
    <font>
      <b/>
      <sz val="10"/>
      <name val="Arial"/>
      <family val="2"/>
      <charset val="204"/>
    </font>
    <font>
      <b/>
      <sz val="12"/>
      <name val="Arial"/>
      <family val="2"/>
      <charset val="204"/>
    </font>
    <font>
      <sz val="10"/>
      <color rgb="FFFF0000"/>
      <name val="Times New Roman"/>
      <family val="1"/>
      <charset val="204"/>
    </font>
    <font>
      <sz val="10"/>
      <color rgb="FFFF0000"/>
      <name val="Arial"/>
      <family val="2"/>
      <charset val="204"/>
    </font>
    <font>
      <b/>
      <sz val="10"/>
      <color rgb="FFFF0000"/>
      <name val="Arial"/>
      <family val="2"/>
      <charset val="204"/>
    </font>
    <font>
      <sz val="12"/>
      <name val="Arial"/>
      <family val="2"/>
      <charset val="204"/>
    </font>
    <font>
      <sz val="10"/>
      <color theme="0"/>
      <name val="Times New Roman"/>
      <family val="1"/>
      <charset val="204"/>
    </font>
    <font>
      <sz val="10"/>
      <color theme="0"/>
      <name val="Arial"/>
      <family val="2"/>
      <charset val="204"/>
    </font>
    <font>
      <b/>
      <sz val="10"/>
      <color theme="0"/>
      <name val="Arial"/>
      <family val="2"/>
      <charset val="204"/>
    </font>
    <font>
      <b/>
      <sz val="14"/>
      <name val="Arial"/>
      <family val="2"/>
      <charset val="204"/>
    </font>
    <font>
      <sz val="8"/>
      <name val="Arial"/>
      <family val="2"/>
      <charset val="204"/>
    </font>
    <font>
      <b/>
      <sz val="8"/>
      <name val="Arial"/>
      <family val="2"/>
      <charset val="204"/>
    </font>
    <font>
      <sz val="9"/>
      <name val="Arial"/>
      <family val="2"/>
      <charset val="204"/>
    </font>
    <font>
      <sz val="9"/>
      <color rgb="FF000000"/>
      <name val="Arial"/>
      <family val="2"/>
      <charset val="204"/>
    </font>
    <font>
      <sz val="10"/>
      <color theme="1"/>
      <name val="Arial"/>
      <family val="2"/>
      <charset val="204"/>
    </font>
    <font>
      <b/>
      <sz val="11"/>
      <name val="Arial"/>
      <family val="2"/>
      <charset val="204"/>
    </font>
  </fonts>
  <fills count="2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indexed="22"/>
        <bgColor indexed="64"/>
      </patternFill>
    </fill>
    <fill>
      <patternFill patternType="solid">
        <fgColor theme="0" tint="-0.249977111117893"/>
        <bgColor indexed="64"/>
      </patternFill>
    </fill>
    <fill>
      <patternFill patternType="solid">
        <fgColor rgb="FFB2B2B2"/>
        <bgColor indexed="64"/>
      </patternFill>
    </fill>
    <fill>
      <patternFill patternType="solid">
        <fgColor rgb="FFB2A1C7"/>
        <bgColor indexed="64"/>
      </patternFill>
    </fill>
    <fill>
      <patternFill patternType="solid">
        <fgColor rgb="FFFF0000"/>
        <bgColor indexed="64"/>
      </patternFill>
    </fill>
    <fill>
      <patternFill patternType="solid">
        <fgColor rgb="FF99FF99"/>
        <bgColor indexed="64"/>
      </patternFill>
    </fill>
    <fill>
      <patternFill patternType="solid">
        <fgColor rgb="FFFF99CC"/>
        <bgColor indexed="64"/>
      </patternFill>
    </fill>
    <fill>
      <patternFill patternType="solid">
        <fgColor indexed="45"/>
        <bgColor indexed="64"/>
      </patternFill>
    </fill>
    <fill>
      <patternFill patternType="solid">
        <fgColor theme="0" tint="-0.14999847407452621"/>
        <bgColor indexed="64"/>
      </patternFill>
    </fill>
    <fill>
      <patternFill patternType="solid">
        <fgColor rgb="FFFFCC99"/>
        <bgColor indexed="64"/>
      </patternFill>
    </fill>
    <fill>
      <patternFill patternType="solid">
        <fgColor indexed="47"/>
        <bgColor indexed="64"/>
      </patternFill>
    </fill>
    <fill>
      <patternFill patternType="solid">
        <fgColor rgb="FFEEECE1"/>
        <bgColor indexed="64"/>
      </patternFill>
    </fill>
    <fill>
      <patternFill patternType="solid">
        <fgColor theme="2"/>
        <bgColor indexed="64"/>
      </patternFill>
    </fill>
    <fill>
      <patternFill patternType="solid">
        <fgColor rgb="FF33CC33"/>
        <bgColor indexed="64"/>
      </patternFill>
    </fill>
    <fill>
      <patternFill patternType="solid">
        <fgColor rgb="FFEAEAEA"/>
        <bgColor indexed="64"/>
      </patternFill>
    </fill>
    <fill>
      <patternFill patternType="solid">
        <fgColor rgb="FF00B0F0"/>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rgb="FFCCFFFF"/>
        <bgColor indexed="64"/>
      </patternFill>
    </fill>
    <fill>
      <patternFill patternType="solid">
        <fgColor indexed="41"/>
        <bgColor indexed="64"/>
      </patternFill>
    </fill>
    <fill>
      <patternFill patternType="solid">
        <fgColor indexed="15"/>
        <bgColor indexed="64"/>
      </patternFill>
    </fill>
  </fills>
  <borders count="7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auto="1"/>
      </bottom>
      <diagonal/>
    </border>
    <border>
      <left style="thin">
        <color auto="1"/>
      </left>
      <right style="medium">
        <color indexed="64"/>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medium">
        <color indexed="64"/>
      </top>
      <bottom style="thin">
        <color auto="1"/>
      </bottom>
      <diagonal/>
    </border>
    <border>
      <left style="thin">
        <color indexed="64"/>
      </left>
      <right/>
      <top/>
      <bottom/>
      <diagonal/>
    </border>
    <border>
      <left style="thin">
        <color indexed="64"/>
      </left>
      <right style="medium">
        <color indexed="64"/>
      </right>
      <top/>
      <bottom style="thin">
        <color auto="1"/>
      </bottom>
      <diagonal/>
    </border>
    <border>
      <left style="thin">
        <color indexed="64"/>
      </left>
      <right style="thin">
        <color auto="1"/>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medium">
        <color indexed="64"/>
      </bottom>
      <diagonal/>
    </border>
  </borders>
  <cellStyleXfs count="2">
    <xf numFmtId="0" fontId="0" fillId="0" borderId="0"/>
    <xf numFmtId="0" fontId="11" fillId="0" borderId="0"/>
  </cellStyleXfs>
  <cellXfs count="670">
    <xf numFmtId="0" fontId="0" fillId="0" borderId="0" xfId="0"/>
    <xf numFmtId="0" fontId="3" fillId="0" borderId="0" xfId="0" applyFont="1"/>
    <xf numFmtId="0" fontId="5" fillId="0" borderId="0" xfId="0" applyFont="1"/>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0" xfId="0" applyFont="1" applyAlignment="1"/>
    <xf numFmtId="0" fontId="1" fillId="0" borderId="0" xfId="0" applyFont="1"/>
    <xf numFmtId="0" fontId="1" fillId="0" borderId="0" xfId="0" applyFont="1" applyAlignment="1">
      <alignment vertical="top" wrapText="1"/>
    </xf>
    <xf numFmtId="0" fontId="4" fillId="0" borderId="5" xfId="0" applyFont="1" applyBorder="1" applyAlignment="1">
      <alignment horizontal="justify" vertical="top" wrapText="1"/>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11" fillId="0" borderId="0" xfId="1" applyAlignment="1">
      <alignment horizontal="center"/>
    </xf>
    <xf numFmtId="0" fontId="11" fillId="0" borderId="0" xfId="1" applyFill="1" applyAlignment="1">
      <alignment horizontal="center"/>
    </xf>
    <xf numFmtId="0" fontId="11" fillId="0" borderId="0" xfId="1" applyAlignment="1">
      <alignment horizontal="left"/>
    </xf>
    <xf numFmtId="0" fontId="12" fillId="5" borderId="5" xfId="1" applyFont="1" applyFill="1" applyBorder="1" applyAlignment="1">
      <alignment horizontal="center"/>
    </xf>
    <xf numFmtId="0" fontId="12" fillId="0" borderId="5" xfId="1" applyFont="1" applyFill="1" applyBorder="1" applyAlignment="1">
      <alignment horizontal="center"/>
    </xf>
    <xf numFmtId="0" fontId="12" fillId="2" borderId="5" xfId="1" applyFont="1" applyFill="1" applyBorder="1" applyAlignment="1">
      <alignment horizontal="center"/>
    </xf>
    <xf numFmtId="0" fontId="12" fillId="6" borderId="5" xfId="1" applyFont="1" applyFill="1" applyBorder="1" applyAlignment="1">
      <alignment horizontal="center"/>
    </xf>
    <xf numFmtId="0" fontId="12" fillId="6" borderId="2" xfId="1" applyFont="1" applyFill="1" applyBorder="1" applyAlignment="1">
      <alignment horizontal="center"/>
    </xf>
    <xf numFmtId="0" fontId="12" fillId="7" borderId="5" xfId="1" applyFont="1" applyFill="1" applyBorder="1" applyAlignment="1">
      <alignment horizontal="center"/>
    </xf>
    <xf numFmtId="0" fontId="7" fillId="5" borderId="5" xfId="1" applyFont="1" applyFill="1" applyBorder="1" applyAlignment="1">
      <alignment horizontal="center"/>
    </xf>
    <xf numFmtId="0" fontId="12" fillId="8" borderId="5" xfId="1" applyFont="1" applyFill="1" applyBorder="1" applyAlignment="1">
      <alignment horizontal="center"/>
    </xf>
    <xf numFmtId="0" fontId="12" fillId="9" borderId="5" xfId="1" applyFont="1" applyFill="1" applyBorder="1" applyAlignment="1">
      <alignment horizontal="center"/>
    </xf>
    <xf numFmtId="0" fontId="12" fillId="3" borderId="5" xfId="1" applyFont="1" applyFill="1" applyBorder="1" applyAlignment="1">
      <alignment horizontal="center"/>
    </xf>
    <xf numFmtId="0" fontId="12" fillId="5" borderId="3" xfId="1" applyFont="1" applyFill="1" applyBorder="1" applyAlignment="1"/>
    <xf numFmtId="0" fontId="12" fillId="5" borderId="6" xfId="1" applyFont="1" applyFill="1" applyBorder="1" applyAlignment="1"/>
    <xf numFmtId="0" fontId="12" fillId="5" borderId="2" xfId="1" applyFont="1" applyFill="1" applyBorder="1" applyAlignment="1"/>
    <xf numFmtId="0" fontId="11" fillId="2" borderId="5" xfId="1" applyFont="1" applyFill="1" applyBorder="1" applyAlignment="1">
      <alignment horizontal="center"/>
    </xf>
    <xf numFmtId="0" fontId="13" fillId="0" borderId="5" xfId="1" applyFont="1" applyFill="1" applyBorder="1" applyAlignment="1">
      <alignment horizontal="center"/>
    </xf>
    <xf numFmtId="0" fontId="13" fillId="2" borderId="5" xfId="1" applyFont="1" applyFill="1" applyBorder="1" applyAlignment="1">
      <alignment horizontal="center"/>
    </xf>
    <xf numFmtId="0" fontId="13" fillId="4" borderId="5" xfId="1" applyFont="1" applyFill="1" applyBorder="1" applyAlignment="1">
      <alignment horizontal="center"/>
    </xf>
    <xf numFmtId="0" fontId="13" fillId="8" borderId="5" xfId="1" applyFont="1" applyFill="1" applyBorder="1" applyAlignment="1">
      <alignment horizontal="center"/>
    </xf>
    <xf numFmtId="0" fontId="13" fillId="9" borderId="5" xfId="1" applyFont="1" applyFill="1" applyBorder="1" applyAlignment="1">
      <alignment horizontal="center"/>
    </xf>
    <xf numFmtId="0" fontId="11" fillId="2" borderId="5" xfId="1" applyFill="1" applyBorder="1" applyAlignment="1">
      <alignment horizontal="center"/>
    </xf>
    <xf numFmtId="0" fontId="13" fillId="3" borderId="2" xfId="1" applyFont="1" applyFill="1" applyBorder="1" applyAlignment="1">
      <alignment horizontal="center"/>
    </xf>
    <xf numFmtId="0" fontId="11" fillId="3" borderId="5" xfId="1" applyFont="1" applyFill="1" applyBorder="1" applyAlignment="1">
      <alignment horizontal="center"/>
    </xf>
    <xf numFmtId="0" fontId="11" fillId="9" borderId="5" xfId="1" applyFill="1" applyBorder="1" applyAlignment="1">
      <alignment horizontal="center"/>
    </xf>
    <xf numFmtId="0" fontId="11" fillId="0" borderId="5" xfId="1" applyFill="1" applyBorder="1" applyAlignment="1">
      <alignment horizontal="center"/>
    </xf>
    <xf numFmtId="0" fontId="13" fillId="0" borderId="5" xfId="1" applyFont="1" applyFill="1" applyBorder="1" applyAlignment="1">
      <alignment horizontal="center" wrapText="1"/>
    </xf>
    <xf numFmtId="0" fontId="11" fillId="0" borderId="5" xfId="1" applyFont="1" applyFill="1" applyBorder="1" applyAlignment="1">
      <alignment horizontal="center"/>
    </xf>
    <xf numFmtId="0" fontId="13" fillId="3" borderId="5" xfId="1" applyFont="1" applyFill="1" applyBorder="1" applyAlignment="1">
      <alignment horizontal="center"/>
    </xf>
    <xf numFmtId="0" fontId="11" fillId="0" borderId="5" xfId="1" applyBorder="1"/>
    <xf numFmtId="0" fontId="13" fillId="0" borderId="5" xfId="1" applyFont="1" applyBorder="1" applyAlignment="1">
      <alignment horizontal="center"/>
    </xf>
    <xf numFmtId="0" fontId="11" fillId="9" borderId="5" xfId="1" applyFont="1" applyFill="1" applyBorder="1" applyAlignment="1">
      <alignment horizontal="center"/>
    </xf>
    <xf numFmtId="0" fontId="13" fillId="10" borderId="5" xfId="1" applyFont="1" applyFill="1" applyBorder="1" applyAlignment="1">
      <alignment horizontal="center"/>
    </xf>
    <xf numFmtId="0" fontId="11" fillId="3" borderId="2" xfId="1" applyFont="1" applyFill="1" applyBorder="1" applyAlignment="1">
      <alignment horizontal="center"/>
    </xf>
    <xf numFmtId="0" fontId="11" fillId="0" borderId="5" xfId="1" applyFont="1" applyBorder="1"/>
    <xf numFmtId="0" fontId="11" fillId="10" borderId="5" xfId="1" applyFont="1" applyFill="1" applyBorder="1" applyAlignment="1">
      <alignment horizontal="center"/>
    </xf>
    <xf numFmtId="0" fontId="13" fillId="11" borderId="5" xfId="1" applyFont="1" applyFill="1" applyBorder="1" applyAlignment="1">
      <alignment horizontal="center"/>
    </xf>
    <xf numFmtId="0" fontId="13" fillId="12" borderId="5" xfId="1" applyFont="1" applyFill="1" applyBorder="1" applyAlignment="1">
      <alignment horizontal="center"/>
    </xf>
    <xf numFmtId="0" fontId="11" fillId="0" borderId="5" xfId="1" applyFont="1" applyBorder="1" applyAlignment="1">
      <alignment horizontal="center"/>
    </xf>
    <xf numFmtId="0" fontId="11" fillId="13" borderId="5" xfId="1" applyFont="1" applyFill="1" applyBorder="1" applyAlignment="1">
      <alignment horizontal="center"/>
    </xf>
    <xf numFmtId="0" fontId="13" fillId="0" borderId="5" xfId="1" applyFont="1" applyFill="1" applyBorder="1" applyAlignment="1">
      <alignment wrapText="1"/>
    </xf>
    <xf numFmtId="0" fontId="13" fillId="9" borderId="5" xfId="1" applyFont="1" applyFill="1" applyBorder="1" applyAlignment="1">
      <alignment horizontal="center" wrapText="1"/>
    </xf>
    <xf numFmtId="0" fontId="13" fillId="14" borderId="5" xfId="1" applyFont="1" applyFill="1" applyBorder="1" applyAlignment="1">
      <alignment horizontal="center" wrapText="1"/>
    </xf>
    <xf numFmtId="0" fontId="13" fillId="3" borderId="5" xfId="1" applyFont="1" applyFill="1" applyBorder="1" applyAlignment="1">
      <alignment horizontal="center" wrapText="1"/>
    </xf>
    <xf numFmtId="0" fontId="13" fillId="15" borderId="5" xfId="1" applyFont="1" applyFill="1" applyBorder="1" applyAlignment="1">
      <alignment horizontal="center" wrapText="1"/>
    </xf>
    <xf numFmtId="0" fontId="13" fillId="15" borderId="5" xfId="1" applyFont="1" applyFill="1" applyBorder="1" applyAlignment="1">
      <alignment wrapText="1"/>
    </xf>
    <xf numFmtId="0" fontId="13" fillId="12" borderId="5" xfId="1" applyFont="1" applyFill="1" applyBorder="1"/>
    <xf numFmtId="0" fontId="11" fillId="4" borderId="5" xfId="1" applyFill="1" applyBorder="1" applyAlignment="1">
      <alignment horizontal="center"/>
    </xf>
    <xf numFmtId="0" fontId="11" fillId="3" borderId="2" xfId="1" applyFill="1" applyBorder="1" applyAlignment="1">
      <alignment horizontal="center"/>
    </xf>
    <xf numFmtId="0" fontId="11" fillId="3" borderId="5" xfId="1" applyFill="1" applyBorder="1" applyAlignment="1">
      <alignment horizontal="center"/>
    </xf>
    <xf numFmtId="0" fontId="11" fillId="0" borderId="3" xfId="1" applyBorder="1" applyAlignment="1">
      <alignment horizontal="center"/>
    </xf>
    <xf numFmtId="0" fontId="11" fillId="0" borderId="2" xfId="1" applyFill="1" applyBorder="1" applyAlignment="1">
      <alignment horizontal="center"/>
    </xf>
    <xf numFmtId="0" fontId="11" fillId="0" borderId="5" xfId="1" applyBorder="1" applyAlignment="1">
      <alignment textRotation="90" wrapText="1"/>
    </xf>
    <xf numFmtId="0" fontId="11" fillId="0" borderId="5" xfId="1" applyBorder="1" applyAlignment="1">
      <alignment horizontal="center" textRotation="90" wrapText="1"/>
    </xf>
    <xf numFmtId="0" fontId="11" fillId="0" borderId="13" xfId="1" applyBorder="1" applyAlignment="1">
      <alignment horizontal="center"/>
    </xf>
    <xf numFmtId="0" fontId="11" fillId="2" borderId="0" xfId="1" applyFill="1" applyBorder="1" applyAlignment="1">
      <alignment horizontal="center"/>
    </xf>
    <xf numFmtId="0" fontId="14" fillId="0" borderId="0" xfId="1" applyFont="1" applyFill="1" applyAlignment="1">
      <alignment horizontal="center"/>
    </xf>
    <xf numFmtId="0" fontId="12" fillId="16" borderId="5" xfId="1" applyFont="1" applyFill="1" applyBorder="1" applyAlignment="1">
      <alignment horizontal="center"/>
    </xf>
    <xf numFmtId="0" fontId="15" fillId="16" borderId="5" xfId="1" applyFont="1" applyFill="1" applyBorder="1" applyAlignment="1">
      <alignment horizontal="center"/>
    </xf>
    <xf numFmtId="0" fontId="12" fillId="17" borderId="5" xfId="1" applyFont="1" applyFill="1" applyBorder="1" applyAlignment="1">
      <alignment horizontal="center"/>
    </xf>
    <xf numFmtId="0" fontId="7" fillId="2" borderId="5" xfId="1" applyFont="1" applyFill="1" applyBorder="1" applyAlignment="1">
      <alignment horizontal="center"/>
    </xf>
    <xf numFmtId="0" fontId="12" fillId="18" borderId="5" xfId="1" applyFont="1" applyFill="1" applyBorder="1" applyAlignment="1">
      <alignment horizontal="center"/>
    </xf>
    <xf numFmtId="0" fontId="12" fillId="17" borderId="3" xfId="1" applyFont="1" applyFill="1" applyBorder="1" applyAlignment="1"/>
    <xf numFmtId="0" fontId="12" fillId="17" borderId="2" xfId="1" applyFont="1" applyFill="1" applyBorder="1" applyAlignment="1"/>
    <xf numFmtId="0" fontId="12" fillId="17" borderId="5" xfId="1" applyFont="1" applyFill="1" applyBorder="1" applyAlignment="1"/>
    <xf numFmtId="0" fontId="16" fillId="9" borderId="5" xfId="1" applyFont="1" applyFill="1" applyBorder="1" applyAlignment="1">
      <alignment horizontal="center"/>
    </xf>
    <xf numFmtId="0" fontId="11" fillId="18" borderId="5" xfId="1" applyFill="1" applyBorder="1" applyAlignment="1">
      <alignment horizontal="center"/>
    </xf>
    <xf numFmtId="0" fontId="13" fillId="2" borderId="5" xfId="1" applyFont="1" applyFill="1" applyBorder="1" applyAlignment="1">
      <alignment wrapText="1"/>
    </xf>
    <xf numFmtId="0" fontId="11" fillId="10" borderId="5" xfId="1" applyFill="1" applyBorder="1" applyAlignment="1">
      <alignment horizontal="center"/>
    </xf>
    <xf numFmtId="0" fontId="13" fillId="10" borderId="5" xfId="1" applyFont="1" applyFill="1" applyBorder="1" applyAlignment="1">
      <alignment wrapText="1"/>
    </xf>
    <xf numFmtId="0" fontId="17" fillId="9" borderId="5" xfId="1" applyFont="1" applyFill="1" applyBorder="1" applyAlignment="1">
      <alignment horizontal="center"/>
    </xf>
    <xf numFmtId="0" fontId="13" fillId="18" borderId="5" xfId="1" applyFont="1" applyFill="1" applyBorder="1" applyAlignment="1">
      <alignment horizontal="center"/>
    </xf>
    <xf numFmtId="0" fontId="11" fillId="0" borderId="0" xfId="1"/>
    <xf numFmtId="0" fontId="17" fillId="9" borderId="5" xfId="1" applyFont="1" applyFill="1" applyBorder="1" applyAlignment="1">
      <alignment horizontal="center" wrapText="1"/>
    </xf>
    <xf numFmtId="0" fontId="13" fillId="18" borderId="5" xfId="1" applyFont="1" applyFill="1" applyBorder="1" applyAlignment="1">
      <alignment horizontal="center" wrapText="1"/>
    </xf>
    <xf numFmtId="0" fontId="11" fillId="0" borderId="5" xfId="1" applyFill="1" applyBorder="1" applyAlignment="1">
      <alignment horizontal="center" textRotation="90" wrapText="1"/>
    </xf>
    <xf numFmtId="0" fontId="11" fillId="0" borderId="27" xfId="1" applyBorder="1" applyAlignment="1">
      <alignment horizontal="center"/>
    </xf>
    <xf numFmtId="0" fontId="12" fillId="3" borderId="22" xfId="1" applyFont="1" applyFill="1" applyBorder="1" applyAlignment="1">
      <alignment horizontal="center"/>
    </xf>
    <xf numFmtId="0" fontId="19" fillId="9" borderId="22" xfId="1" applyFont="1" applyFill="1" applyBorder="1" applyAlignment="1">
      <alignment horizontal="center"/>
    </xf>
    <xf numFmtId="0" fontId="12" fillId="19" borderId="22" xfId="1" applyFont="1" applyFill="1" applyBorder="1" applyAlignment="1">
      <alignment horizontal="center"/>
    </xf>
    <xf numFmtId="0" fontId="11" fillId="0" borderId="28" xfId="1" applyBorder="1" applyAlignment="1">
      <alignment horizontal="center"/>
    </xf>
    <xf numFmtId="0" fontId="19" fillId="9" borderId="5" xfId="1" applyFont="1" applyFill="1" applyBorder="1" applyAlignment="1">
      <alignment horizontal="center"/>
    </xf>
    <xf numFmtId="0" fontId="12" fillId="19" borderId="5" xfId="1" applyFont="1" applyFill="1" applyBorder="1" applyAlignment="1">
      <alignment horizontal="center"/>
    </xf>
    <xf numFmtId="0" fontId="13" fillId="0" borderId="28" xfId="1" applyFont="1" applyBorder="1" applyAlignment="1">
      <alignment horizontal="center"/>
    </xf>
    <xf numFmtId="0" fontId="20" fillId="9" borderId="5" xfId="1" applyFont="1" applyFill="1" applyBorder="1" applyAlignment="1">
      <alignment horizontal="center"/>
    </xf>
    <xf numFmtId="0" fontId="13" fillId="0" borderId="2" xfId="1" applyFont="1" applyFill="1" applyBorder="1" applyAlignment="1">
      <alignment horizontal="center"/>
    </xf>
    <xf numFmtId="0" fontId="11" fillId="0" borderId="4" xfId="1" applyFont="1" applyBorder="1" applyAlignment="1">
      <alignment horizontal="left" wrapText="1"/>
    </xf>
    <xf numFmtId="0" fontId="11" fillId="13" borderId="5" xfId="1" applyFill="1" applyBorder="1" applyAlignment="1">
      <alignment horizontal="center"/>
    </xf>
    <xf numFmtId="0" fontId="11" fillId="0" borderId="5" xfId="1" applyFont="1" applyBorder="1" applyAlignment="1">
      <alignment horizontal="left" wrapText="1"/>
    </xf>
    <xf numFmtId="0" fontId="13" fillId="10" borderId="2" xfId="1" applyFont="1" applyFill="1" applyBorder="1" applyAlignment="1">
      <alignment horizontal="center"/>
    </xf>
    <xf numFmtId="0" fontId="11" fillId="11" borderId="5" xfId="1" applyFill="1" applyBorder="1" applyAlignment="1">
      <alignment horizontal="center"/>
    </xf>
    <xf numFmtId="0" fontId="11" fillId="11" borderId="5" xfId="1" applyFont="1" applyFill="1" applyBorder="1" applyAlignment="1">
      <alignment horizontal="center"/>
    </xf>
    <xf numFmtId="0" fontId="13" fillId="11" borderId="2" xfId="1" applyFont="1" applyFill="1" applyBorder="1" applyAlignment="1">
      <alignment horizontal="center"/>
    </xf>
    <xf numFmtId="0" fontId="11" fillId="0" borderId="20" xfId="1" applyBorder="1" applyAlignment="1">
      <alignment horizontal="center"/>
    </xf>
    <xf numFmtId="0" fontId="13" fillId="2" borderId="18" xfId="1" applyFont="1" applyFill="1" applyBorder="1" applyAlignment="1">
      <alignment horizontal="center"/>
    </xf>
    <xf numFmtId="0" fontId="13" fillId="2" borderId="20" xfId="1" applyFont="1" applyFill="1" applyBorder="1" applyAlignment="1">
      <alignment horizontal="center"/>
    </xf>
    <xf numFmtId="0" fontId="11" fillId="2" borderId="20" xfId="1" applyFont="1" applyFill="1" applyBorder="1" applyAlignment="1">
      <alignment horizontal="center"/>
    </xf>
    <xf numFmtId="0" fontId="11" fillId="0" borderId="0" xfId="1" applyBorder="1" applyAlignment="1">
      <alignment horizontal="center"/>
    </xf>
    <xf numFmtId="0" fontId="11" fillId="2" borderId="4" xfId="1" applyFill="1" applyBorder="1" applyAlignment="1">
      <alignment horizontal="center"/>
    </xf>
    <xf numFmtId="0" fontId="11" fillId="0" borderId="16" xfId="1" applyBorder="1" applyAlignment="1">
      <alignment horizontal="center"/>
    </xf>
    <xf numFmtId="0" fontId="11" fillId="2" borderId="25" xfId="1" applyFont="1" applyFill="1" applyBorder="1" applyAlignment="1">
      <alignment horizontal="center"/>
    </xf>
    <xf numFmtId="0" fontId="11" fillId="0" borderId="20" xfId="1" applyFont="1" applyBorder="1" applyAlignment="1">
      <alignment horizontal="center"/>
    </xf>
    <xf numFmtId="0" fontId="11" fillId="2" borderId="18" xfId="1" applyFont="1" applyFill="1" applyBorder="1" applyAlignment="1">
      <alignment horizontal="center"/>
    </xf>
    <xf numFmtId="0" fontId="13" fillId="12" borderId="2" xfId="1" applyFont="1" applyFill="1" applyBorder="1" applyAlignment="1">
      <alignment horizontal="center"/>
    </xf>
    <xf numFmtId="0" fontId="11" fillId="0" borderId="2" xfId="1" applyBorder="1" applyAlignment="1">
      <alignment horizontal="left"/>
    </xf>
    <xf numFmtId="0" fontId="16" fillId="0" borderId="5" xfId="1" applyFont="1" applyBorder="1" applyAlignment="1">
      <alignment horizontal="center"/>
    </xf>
    <xf numFmtId="0" fontId="11" fillId="0" borderId="2" xfId="1" applyFont="1" applyBorder="1" applyAlignment="1">
      <alignment horizontal="left"/>
    </xf>
    <xf numFmtId="0" fontId="21" fillId="9" borderId="5" xfId="1" applyFont="1" applyFill="1" applyBorder="1" applyAlignment="1">
      <alignment horizontal="center" wrapText="1"/>
    </xf>
    <xf numFmtId="0" fontId="13" fillId="15" borderId="2" xfId="1" applyFont="1" applyFill="1" applyBorder="1" applyAlignment="1">
      <alignment horizontal="center" wrapText="1"/>
    </xf>
    <xf numFmtId="0" fontId="16" fillId="3" borderId="5" xfId="1" applyFont="1" applyFill="1" applyBorder="1" applyAlignment="1">
      <alignment horizontal="center"/>
    </xf>
    <xf numFmtId="0" fontId="21" fillId="9" borderId="5" xfId="1" applyFont="1" applyFill="1" applyBorder="1" applyAlignment="1">
      <alignment horizontal="center"/>
    </xf>
    <xf numFmtId="0" fontId="11" fillId="0" borderId="1" xfId="1" applyFill="1" applyBorder="1" applyAlignment="1">
      <alignment horizontal="center"/>
    </xf>
    <xf numFmtId="0" fontId="11" fillId="0" borderId="30" xfId="1" applyBorder="1" applyAlignment="1">
      <alignment horizontal="center" textRotation="90" wrapText="1"/>
    </xf>
    <xf numFmtId="0" fontId="11" fillId="0" borderId="30" xfId="1" applyFill="1" applyBorder="1" applyAlignment="1">
      <alignment horizontal="center" textRotation="90" wrapText="1"/>
    </xf>
    <xf numFmtId="0" fontId="12" fillId="5" borderId="6" xfId="1" applyFont="1" applyFill="1" applyBorder="1" applyAlignment="1">
      <alignment horizontal="left"/>
    </xf>
    <xf numFmtId="0" fontId="11" fillId="10" borderId="4" xfId="1" applyFill="1" applyBorder="1" applyAlignment="1">
      <alignment horizontal="left"/>
    </xf>
    <xf numFmtId="0" fontId="11" fillId="10" borderId="1" xfId="1" applyFill="1" applyBorder="1" applyAlignment="1">
      <alignment horizontal="left"/>
    </xf>
    <xf numFmtId="0" fontId="11" fillId="0" borderId="5" xfId="1" applyFont="1" applyBorder="1" applyAlignment="1">
      <alignment horizontal="left"/>
    </xf>
    <xf numFmtId="0" fontId="11" fillId="0" borderId="5" xfId="1" applyBorder="1" applyAlignment="1">
      <alignment horizontal="left"/>
    </xf>
    <xf numFmtId="0" fontId="11" fillId="0" borderId="5" xfId="1" applyBorder="1" applyAlignment="1">
      <alignment horizontal="center"/>
    </xf>
    <xf numFmtId="0" fontId="12" fillId="17" borderId="5" xfId="1" applyFont="1" applyFill="1" applyBorder="1" applyAlignment="1">
      <alignment horizontal="left"/>
    </xf>
    <xf numFmtId="0" fontId="11" fillId="0" borderId="1" xfId="1" applyBorder="1" applyAlignment="1">
      <alignment horizontal="center"/>
    </xf>
    <xf numFmtId="0" fontId="11" fillId="0" borderId="7" xfId="1" applyBorder="1" applyAlignment="1">
      <alignment horizontal="center" vertical="center" textRotation="90"/>
    </xf>
    <xf numFmtId="0" fontId="13" fillId="19" borderId="2" xfId="1" applyFont="1" applyFill="1" applyBorder="1" applyAlignment="1"/>
    <xf numFmtId="0" fontId="11" fillId="2" borderId="1" xfId="1" applyFont="1" applyFill="1" applyBorder="1" applyAlignment="1">
      <alignment horizontal="center"/>
    </xf>
    <xf numFmtId="0" fontId="22" fillId="0" borderId="0" xfId="1" applyFont="1" applyAlignment="1">
      <alignment horizontal="center"/>
    </xf>
    <xf numFmtId="0" fontId="11" fillId="0" borderId="5" xfId="1" applyBorder="1" applyAlignment="1">
      <alignment horizontal="center"/>
    </xf>
    <xf numFmtId="0" fontId="11" fillId="0" borderId="5" xfId="1" applyFont="1" applyBorder="1" applyAlignment="1">
      <alignment horizontal="left"/>
    </xf>
    <xf numFmtId="0" fontId="11" fillId="0" borderId="5" xfId="1" applyBorder="1" applyAlignment="1">
      <alignment horizontal="left"/>
    </xf>
    <xf numFmtId="0" fontId="12" fillId="20" borderId="5" xfId="1" applyFont="1" applyFill="1" applyBorder="1" applyAlignment="1">
      <alignment horizontal="center"/>
    </xf>
    <xf numFmtId="0" fontId="13" fillId="20" borderId="5" xfId="1" applyFont="1" applyFill="1" applyBorder="1" applyAlignment="1">
      <alignment horizontal="center"/>
    </xf>
    <xf numFmtId="0" fontId="13" fillId="20" borderId="5" xfId="1" applyFont="1" applyFill="1" applyBorder="1" applyAlignment="1">
      <alignment horizontal="center" wrapText="1"/>
    </xf>
    <xf numFmtId="0" fontId="11" fillId="20" borderId="5" xfId="1" applyFill="1" applyBorder="1" applyAlignment="1">
      <alignment horizontal="center"/>
    </xf>
    <xf numFmtId="0" fontId="13" fillId="11" borderId="5" xfId="1" applyFont="1" applyFill="1" applyBorder="1" applyAlignment="1">
      <alignment horizontal="center" wrapText="1"/>
    </xf>
    <xf numFmtId="0" fontId="11" fillId="0" borderId="5" xfId="1" applyBorder="1" applyAlignment="1">
      <alignment horizontal="center"/>
    </xf>
    <xf numFmtId="0" fontId="11" fillId="12" borderId="5" xfId="1" applyFont="1" applyFill="1" applyBorder="1" applyAlignment="1">
      <alignment horizontal="center"/>
    </xf>
    <xf numFmtId="0" fontId="11" fillId="4" borderId="5" xfId="1" applyFont="1" applyFill="1" applyBorder="1" applyAlignment="1">
      <alignment horizontal="center"/>
    </xf>
    <xf numFmtId="0" fontId="11" fillId="20" borderId="5" xfId="1" applyFill="1" applyBorder="1"/>
    <xf numFmtId="0" fontId="11" fillId="20" borderId="0" xfId="1" applyFill="1"/>
    <xf numFmtId="0" fontId="11" fillId="3" borderId="28" xfId="1" applyFill="1" applyBorder="1" applyAlignment="1">
      <alignment horizontal="center"/>
    </xf>
    <xf numFmtId="0" fontId="11" fillId="0" borderId="5" xfId="1" applyFont="1" applyFill="1" applyBorder="1" applyAlignment="1">
      <alignment horizontal="center" wrapText="1"/>
    </xf>
    <xf numFmtId="0" fontId="0" fillId="0" borderId="0" xfId="0" applyBorder="1"/>
    <xf numFmtId="0" fontId="0" fillId="0" borderId="19" xfId="0" applyBorder="1"/>
    <xf numFmtId="0" fontId="0" fillId="0" borderId="20" xfId="0" applyBorder="1"/>
    <xf numFmtId="0" fontId="11" fillId="0" borderId="20" xfId="0" applyFont="1" applyBorder="1"/>
    <xf numFmtId="0" fontId="0" fillId="0" borderId="20" xfId="0" applyBorder="1" applyAlignment="1">
      <alignment wrapText="1"/>
    </xf>
    <xf numFmtId="0" fontId="0" fillId="0" borderId="0" xfId="0" applyFill="1" applyBorder="1" applyAlignment="1">
      <alignment horizontal="center"/>
    </xf>
    <xf numFmtId="0" fontId="0" fillId="0" borderId="0" xfId="0" applyFill="1" applyBorder="1"/>
    <xf numFmtId="0" fontId="11" fillId="0" borderId="0" xfId="0" applyFont="1"/>
    <xf numFmtId="0" fontId="11" fillId="0" borderId="0" xfId="0" applyFont="1" applyBorder="1"/>
    <xf numFmtId="0" fontId="13" fillId="24" borderId="21" xfId="0" applyFont="1" applyFill="1" applyBorder="1" applyAlignment="1">
      <alignment horizontal="center" vertical="center"/>
    </xf>
    <xf numFmtId="0" fontId="13" fillId="24" borderId="22" xfId="0" applyFont="1" applyFill="1" applyBorder="1" applyAlignment="1">
      <alignment horizontal="center" vertical="center"/>
    </xf>
    <xf numFmtId="0" fontId="13" fillId="24" borderId="37" xfId="0" applyFont="1" applyFill="1" applyBorder="1" applyAlignment="1">
      <alignment horizontal="center" vertical="center"/>
    </xf>
    <xf numFmtId="0" fontId="13" fillId="24" borderId="41" xfId="0" applyFont="1" applyFill="1" applyBorder="1" applyAlignment="1">
      <alignment horizontal="center" vertical="center"/>
    </xf>
    <xf numFmtId="0" fontId="13" fillId="24" borderId="45" xfId="0" applyFont="1" applyFill="1" applyBorder="1" applyAlignment="1">
      <alignment horizontal="center" vertical="center"/>
    </xf>
    <xf numFmtId="0" fontId="13" fillId="12" borderId="32" xfId="0" applyFont="1" applyFill="1" applyBorder="1"/>
    <xf numFmtId="0" fontId="13" fillId="12" borderId="29" xfId="0" applyFont="1" applyFill="1" applyBorder="1" applyAlignment="1">
      <alignment wrapText="1"/>
    </xf>
    <xf numFmtId="0" fontId="13" fillId="12" borderId="33" xfId="0" applyFont="1" applyFill="1" applyBorder="1" applyAlignment="1">
      <alignment horizontal="center"/>
    </xf>
    <xf numFmtId="1" fontId="13" fillId="12" borderId="32" xfId="0" applyNumberFormat="1" applyFont="1" applyFill="1" applyBorder="1" applyAlignment="1">
      <alignment horizontal="center" vertical="center"/>
    </xf>
    <xf numFmtId="1" fontId="13" fillId="12" borderId="30" xfId="0" applyNumberFormat="1" applyFont="1" applyFill="1" applyBorder="1" applyAlignment="1">
      <alignment horizontal="center" vertical="center"/>
    </xf>
    <xf numFmtId="0" fontId="13" fillId="12" borderId="4" xfId="0" applyFont="1" applyFill="1" applyBorder="1" applyAlignment="1">
      <alignment horizontal="center" vertical="center"/>
    </xf>
    <xf numFmtId="0" fontId="13" fillId="12" borderId="11" xfId="0" applyFont="1" applyFill="1" applyBorder="1" applyAlignment="1">
      <alignment horizontal="center" vertical="center"/>
    </xf>
    <xf numFmtId="0" fontId="13" fillId="12" borderId="32" xfId="0" applyFont="1" applyFill="1" applyBorder="1" applyAlignment="1">
      <alignment horizontal="center" vertical="center"/>
    </xf>
    <xf numFmtId="0" fontId="13" fillId="12" borderId="34" xfId="0" applyFont="1" applyFill="1" applyBorder="1" applyAlignment="1">
      <alignment horizontal="center" vertical="center"/>
    </xf>
    <xf numFmtId="0" fontId="13" fillId="11" borderId="33" xfId="0" applyFont="1" applyFill="1" applyBorder="1" applyAlignment="1">
      <alignment horizontal="center" vertical="center"/>
    </xf>
    <xf numFmtId="0" fontId="13" fillId="14" borderId="19" xfId="0" applyFont="1" applyFill="1" applyBorder="1"/>
    <xf numFmtId="0" fontId="13" fillId="15" borderId="20" xfId="0" applyFont="1" applyFill="1" applyBorder="1" applyAlignment="1">
      <alignment wrapText="1"/>
    </xf>
    <xf numFmtId="0" fontId="13" fillId="15" borderId="36" xfId="0" applyFont="1" applyFill="1" applyBorder="1" applyAlignment="1">
      <alignment horizontal="center" vertical="center" wrapText="1"/>
    </xf>
    <xf numFmtId="0" fontId="13" fillId="14" borderId="19" xfId="0" applyFont="1" applyFill="1" applyBorder="1" applyAlignment="1">
      <alignment horizontal="center" vertical="center"/>
    </xf>
    <xf numFmtId="1" fontId="13" fillId="14" borderId="5" xfId="0" applyNumberFormat="1" applyFont="1" applyFill="1" applyBorder="1" applyAlignment="1">
      <alignment horizontal="center" vertical="center"/>
    </xf>
    <xf numFmtId="0" fontId="13" fillId="14" borderId="5" xfId="0" applyFont="1" applyFill="1" applyBorder="1" applyAlignment="1">
      <alignment horizontal="center" vertical="center"/>
    </xf>
    <xf numFmtId="0" fontId="13" fillId="14" borderId="3" xfId="0" applyFont="1" applyFill="1" applyBorder="1" applyAlignment="1">
      <alignment horizontal="center" vertical="center"/>
    </xf>
    <xf numFmtId="0" fontId="13" fillId="14" borderId="2" xfId="0" applyFont="1" applyFill="1" applyBorder="1" applyAlignment="1">
      <alignment horizontal="center" vertical="center"/>
    </xf>
    <xf numFmtId="0" fontId="13" fillId="14" borderId="35" xfId="0" applyFont="1" applyFill="1" applyBorder="1" applyAlignment="1">
      <alignment horizontal="center" vertical="center"/>
    </xf>
    <xf numFmtId="0" fontId="13" fillId="14" borderId="28" xfId="0" applyFont="1" applyFill="1" applyBorder="1" applyAlignment="1">
      <alignment horizontal="center"/>
    </xf>
    <xf numFmtId="1" fontId="11" fillId="0" borderId="5" xfId="0" applyNumberFormat="1" applyFont="1" applyBorder="1" applyAlignment="1">
      <alignment horizontal="center" vertical="center"/>
    </xf>
    <xf numFmtId="0" fontId="11" fillId="2" borderId="5" xfId="0" applyFont="1" applyFill="1" applyBorder="1" applyAlignment="1">
      <alignment horizontal="center" vertical="center"/>
    </xf>
    <xf numFmtId="0" fontId="11" fillId="0" borderId="5" xfId="0" applyFont="1" applyBorder="1" applyAlignment="1">
      <alignment horizontal="center" vertical="center"/>
    </xf>
    <xf numFmtId="0" fontId="11" fillId="0" borderId="42"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20" xfId="0" applyFont="1" applyBorder="1" applyAlignment="1">
      <alignment horizontal="center" vertical="center"/>
    </xf>
    <xf numFmtId="0" fontId="11" fillId="0" borderId="40" xfId="0" applyFont="1" applyBorder="1" applyAlignment="1">
      <alignment horizontal="center" vertical="center"/>
    </xf>
    <xf numFmtId="0" fontId="11" fillId="2" borderId="40" xfId="0" applyFont="1" applyFill="1" applyBorder="1" applyAlignment="1">
      <alignment horizontal="center" vertical="center"/>
    </xf>
    <xf numFmtId="0" fontId="13" fillId="2" borderId="28" xfId="0" applyFont="1" applyFill="1" applyBorder="1" applyAlignment="1">
      <alignment horizontal="center"/>
    </xf>
    <xf numFmtId="0" fontId="11" fillId="0" borderId="19" xfId="0" applyFont="1" applyBorder="1" applyAlignment="1">
      <alignment horizontal="center" vertical="center"/>
    </xf>
    <xf numFmtId="0" fontId="11" fillId="0" borderId="35" xfId="0" applyFont="1" applyBorder="1" applyAlignment="1">
      <alignment horizontal="center" vertical="center"/>
    </xf>
    <xf numFmtId="0" fontId="11" fillId="2" borderId="19" xfId="0" applyFont="1" applyFill="1" applyBorder="1"/>
    <xf numFmtId="0" fontId="11" fillId="2" borderId="43" xfId="0" applyFont="1" applyFill="1" applyBorder="1" applyAlignment="1">
      <alignment horizontal="left" vertical="center"/>
    </xf>
    <xf numFmtId="0" fontId="11" fillId="0" borderId="61" xfId="0" applyFont="1" applyBorder="1" applyAlignment="1">
      <alignment horizontal="center" vertical="center"/>
    </xf>
    <xf numFmtId="0" fontId="11" fillId="0" borderId="20" xfId="0" applyFont="1" applyBorder="1" applyAlignment="1">
      <alignment horizontal="left"/>
    </xf>
    <xf numFmtId="0" fontId="11" fillId="0" borderId="25" xfId="0" applyFont="1" applyBorder="1"/>
    <xf numFmtId="0" fontId="11" fillId="0" borderId="43" xfId="0" applyFont="1" applyBorder="1" applyAlignment="1">
      <alignment horizontal="center" vertical="center"/>
    </xf>
    <xf numFmtId="0" fontId="11" fillId="2" borderId="35" xfId="0" applyFont="1" applyFill="1" applyBorder="1" applyAlignment="1">
      <alignment horizontal="center" vertical="center"/>
    </xf>
    <xf numFmtId="0" fontId="13" fillId="2" borderId="5" xfId="0" applyFont="1" applyFill="1" applyBorder="1" applyAlignment="1">
      <alignment horizontal="center" vertical="center"/>
    </xf>
    <xf numFmtId="1" fontId="13" fillId="14" borderId="19" xfId="0" applyNumberFormat="1" applyFont="1" applyFill="1" applyBorder="1" applyAlignment="1">
      <alignment horizontal="center" vertical="center"/>
    </xf>
    <xf numFmtId="0" fontId="11" fillId="14" borderId="5" xfId="0" applyFont="1" applyFill="1" applyBorder="1" applyAlignment="1">
      <alignment horizontal="center" vertical="center"/>
    </xf>
    <xf numFmtId="0" fontId="11" fillId="14" borderId="36" xfId="0" applyFont="1" applyFill="1" applyBorder="1" applyAlignment="1">
      <alignment horizontal="center" vertical="center"/>
    </xf>
    <xf numFmtId="0" fontId="11" fillId="14" borderId="2" xfId="0" applyFont="1" applyFill="1" applyBorder="1" applyAlignment="1">
      <alignment horizontal="center" vertical="center"/>
    </xf>
    <xf numFmtId="0" fontId="13" fillId="14" borderId="20" xfId="0" applyFont="1" applyFill="1" applyBorder="1" applyAlignment="1">
      <alignment horizontal="center" vertical="center"/>
    </xf>
    <xf numFmtId="0" fontId="11" fillId="14" borderId="40" xfId="0" applyFont="1" applyFill="1" applyBorder="1" applyAlignment="1">
      <alignment horizontal="center" vertical="center"/>
    </xf>
    <xf numFmtId="0" fontId="13" fillId="14" borderId="6" xfId="0" applyFont="1" applyFill="1" applyBorder="1" applyAlignment="1">
      <alignment horizontal="center" vertical="center"/>
    </xf>
    <xf numFmtId="0" fontId="11" fillId="14" borderId="19" xfId="0" applyFont="1" applyFill="1" applyBorder="1" applyAlignment="1">
      <alignment horizontal="center" vertical="center"/>
    </xf>
    <xf numFmtId="0" fontId="13" fillId="14" borderId="28" xfId="0" applyFont="1" applyFill="1" applyBorder="1" applyAlignment="1">
      <alignment horizontal="center" vertical="center"/>
    </xf>
    <xf numFmtId="0" fontId="11" fillId="0" borderId="20" xfId="0" applyFont="1" applyBorder="1" applyAlignment="1">
      <alignment wrapText="1"/>
    </xf>
    <xf numFmtId="1"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4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35" xfId="0" applyBorder="1" applyAlignment="1">
      <alignment horizontal="center" vertical="center"/>
    </xf>
    <xf numFmtId="0" fontId="13" fillId="2" borderId="28" xfId="0" applyFont="1" applyFill="1"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6" xfId="0" applyBorder="1" applyAlignment="1">
      <alignment horizontal="center" vertical="center"/>
    </xf>
    <xf numFmtId="0" fontId="13" fillId="14" borderId="42" xfId="0" applyFont="1" applyFill="1" applyBorder="1"/>
    <xf numFmtId="0" fontId="13" fillId="14" borderId="25" xfId="0" applyFont="1" applyFill="1" applyBorder="1"/>
    <xf numFmtId="1" fontId="0" fillId="14" borderId="5" xfId="0" applyNumberFormat="1" applyFill="1" applyBorder="1" applyAlignment="1">
      <alignment horizontal="center" vertical="center"/>
    </xf>
    <xf numFmtId="0" fontId="13" fillId="14" borderId="36" xfId="0" applyFont="1" applyFill="1" applyBorder="1" applyAlignment="1">
      <alignment horizontal="center" vertical="center"/>
    </xf>
    <xf numFmtId="0" fontId="0" fillId="14" borderId="61" xfId="0" applyFill="1" applyBorder="1" applyAlignment="1">
      <alignment horizontal="center" vertical="center"/>
    </xf>
    <xf numFmtId="0" fontId="11" fillId="2" borderId="42" xfId="0" applyFont="1" applyFill="1" applyBorder="1"/>
    <xf numFmtId="0" fontId="0" fillId="2" borderId="4" xfId="0" applyFill="1" applyBorder="1" applyAlignment="1">
      <alignment horizontal="center" vertical="center"/>
    </xf>
    <xf numFmtId="0" fontId="0" fillId="2" borderId="42" xfId="0" applyFill="1" applyBorder="1" applyAlignment="1">
      <alignment horizontal="center" vertical="center"/>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25" xfId="0" applyFill="1" applyBorder="1" applyAlignment="1">
      <alignment horizontal="center" vertical="center"/>
    </xf>
    <xf numFmtId="0" fontId="0" fillId="2" borderId="12" xfId="0" applyFill="1"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13" fillId="12" borderId="42" xfId="0" applyFont="1" applyFill="1" applyBorder="1"/>
    <xf numFmtId="0" fontId="13" fillId="12" borderId="25" xfId="0" applyFont="1" applyFill="1" applyBorder="1"/>
    <xf numFmtId="0" fontId="13" fillId="12" borderId="40" xfId="0" applyFont="1" applyFill="1" applyBorder="1" applyAlignment="1">
      <alignment horizontal="center"/>
    </xf>
    <xf numFmtId="1" fontId="0" fillId="11" borderId="5" xfId="0" applyNumberFormat="1" applyFill="1" applyBorder="1" applyAlignment="1">
      <alignment horizontal="center" vertical="center"/>
    </xf>
    <xf numFmtId="0" fontId="13" fillId="11" borderId="5"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19" xfId="0" applyFont="1" applyFill="1" applyBorder="1" applyAlignment="1">
      <alignment horizontal="center" vertical="center"/>
    </xf>
    <xf numFmtId="0" fontId="13" fillId="11" borderId="36" xfId="0" applyFont="1" applyFill="1" applyBorder="1" applyAlignment="1">
      <alignment horizontal="center" vertical="center"/>
    </xf>
    <xf numFmtId="0" fontId="13" fillId="11" borderId="35" xfId="0" applyFont="1" applyFill="1" applyBorder="1" applyAlignment="1">
      <alignment horizontal="center" vertical="center"/>
    </xf>
    <xf numFmtId="0" fontId="25" fillId="0" borderId="5" xfId="0" applyFont="1" applyBorder="1" applyAlignment="1">
      <alignment horizontal="left" wrapText="1"/>
    </xf>
    <xf numFmtId="0" fontId="11" fillId="0" borderId="35" xfId="0" applyFont="1" applyBorder="1" applyAlignment="1">
      <alignment horizontal="center" vertical="center" wrapText="1"/>
    </xf>
    <xf numFmtId="1" fontId="0" fillId="2" borderId="5" xfId="0" applyNumberFormat="1" applyFill="1" applyBorder="1" applyAlignment="1">
      <alignment horizontal="center" vertical="center"/>
    </xf>
    <xf numFmtId="0" fontId="13" fillId="2" borderId="6"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 xfId="0" applyFont="1" applyFill="1" applyBorder="1" applyAlignment="1">
      <alignment horizontal="center" vertical="center"/>
    </xf>
    <xf numFmtId="0" fontId="11" fillId="0" borderId="17" xfId="0" applyFont="1" applyBorder="1" applyAlignment="1">
      <alignment horizontal="center" vertical="center"/>
    </xf>
    <xf numFmtId="0" fontId="11" fillId="2" borderId="2" xfId="0" applyFont="1" applyFill="1" applyBorder="1" applyAlignment="1">
      <alignment horizontal="center" vertical="center"/>
    </xf>
    <xf numFmtId="0" fontId="11" fillId="2" borderId="19"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42" xfId="0" applyFont="1" applyFill="1" applyBorder="1" applyAlignment="1">
      <alignment horizontal="center" vertical="center"/>
    </xf>
    <xf numFmtId="0" fontId="25" fillId="0" borderId="5" xfId="0" applyFont="1" applyBorder="1" applyAlignment="1">
      <alignment horizontal="left" vertical="center" wrapText="1"/>
    </xf>
    <xf numFmtId="0" fontId="26" fillId="0" borderId="0" xfId="0" applyFont="1" applyBorder="1" applyAlignment="1">
      <alignment horizontal="left"/>
    </xf>
    <xf numFmtId="0" fontId="11" fillId="2" borderId="35" xfId="0" applyFont="1" applyFill="1" applyBorder="1" applyAlignment="1">
      <alignment horizontal="center" vertical="center" wrapText="1"/>
    </xf>
    <xf numFmtId="0" fontId="13" fillId="11" borderId="19" xfId="0" applyFont="1" applyFill="1" applyBorder="1"/>
    <xf numFmtId="0" fontId="13" fillId="11" borderId="20" xfId="0" applyFont="1" applyFill="1" applyBorder="1"/>
    <xf numFmtId="0" fontId="11" fillId="11" borderId="36" xfId="0" applyFont="1" applyFill="1" applyBorder="1" applyAlignment="1">
      <alignment horizontal="center" vertical="center" wrapText="1"/>
    </xf>
    <xf numFmtId="1" fontId="0" fillId="11" borderId="19" xfId="0" applyNumberFormat="1" applyFill="1" applyBorder="1" applyAlignment="1">
      <alignment horizontal="center" vertical="center"/>
    </xf>
    <xf numFmtId="0" fontId="13" fillId="11" borderId="0" xfId="0" applyFont="1" applyFill="1"/>
    <xf numFmtId="0" fontId="13" fillId="11" borderId="5" xfId="0" applyFont="1" applyFill="1" applyBorder="1" applyAlignment="1">
      <alignment horizontal="left" wrapText="1"/>
    </xf>
    <xf numFmtId="0" fontId="13" fillId="12" borderId="36" xfId="0" applyFont="1" applyFill="1" applyBorder="1" applyAlignment="1">
      <alignment horizontal="center" vertical="center"/>
    </xf>
    <xf numFmtId="0" fontId="13" fillId="12" borderId="5" xfId="0" applyFont="1" applyFill="1" applyBorder="1" applyAlignment="1">
      <alignment horizontal="center" vertical="center"/>
    </xf>
    <xf numFmtId="0" fontId="13" fillId="12" borderId="2" xfId="0" applyFont="1" applyFill="1" applyBorder="1" applyAlignment="1">
      <alignment horizontal="center" vertical="center"/>
    </xf>
    <xf numFmtId="0" fontId="13" fillId="12" borderId="19" xfId="0" applyFont="1" applyFill="1" applyBorder="1" applyAlignment="1">
      <alignment horizontal="center" vertical="center"/>
    </xf>
    <xf numFmtId="0" fontId="13" fillId="12" borderId="35" xfId="0" applyFont="1" applyFill="1" applyBorder="1" applyAlignment="1">
      <alignment horizontal="center" vertical="center"/>
    </xf>
    <xf numFmtId="0" fontId="11" fillId="10" borderId="5" xfId="0" applyFont="1" applyFill="1" applyBorder="1" applyAlignment="1">
      <alignment horizontal="left" vertical="center" wrapText="1"/>
    </xf>
    <xf numFmtId="0" fontId="11" fillId="10" borderId="5" xfId="0" applyFont="1" applyFill="1" applyBorder="1" applyAlignment="1">
      <alignment horizontal="left" vertical="top" wrapText="1"/>
    </xf>
    <xf numFmtId="0" fontId="0" fillId="10" borderId="35" xfId="0" applyFill="1" applyBorder="1" applyAlignment="1">
      <alignment horizontal="center" vertical="center"/>
    </xf>
    <xf numFmtId="1" fontId="0" fillId="10" borderId="5" xfId="0" applyNumberFormat="1" applyFill="1" applyBorder="1" applyAlignment="1">
      <alignment horizontal="center" vertical="center"/>
    </xf>
    <xf numFmtId="0" fontId="0" fillId="10" borderId="5" xfId="0" applyFill="1" applyBorder="1" applyAlignment="1">
      <alignment horizontal="center" vertical="center"/>
    </xf>
    <xf numFmtId="0" fontId="0" fillId="10" borderId="2" xfId="0" applyFill="1" applyBorder="1" applyAlignment="1">
      <alignment horizontal="center" vertical="center"/>
    </xf>
    <xf numFmtId="0" fontId="0" fillId="10" borderId="19" xfId="0" applyFill="1" applyBorder="1" applyAlignment="1">
      <alignment horizontal="center" vertical="center"/>
    </xf>
    <xf numFmtId="0" fontId="0" fillId="10" borderId="36" xfId="0" applyFill="1" applyBorder="1" applyAlignment="1">
      <alignment horizontal="center" vertical="center"/>
    </xf>
    <xf numFmtId="0" fontId="13" fillId="10" borderId="35" xfId="0" applyFont="1" applyFill="1" applyBorder="1" applyAlignment="1">
      <alignment horizontal="center" vertical="center"/>
    </xf>
    <xf numFmtId="0" fontId="11" fillId="0" borderId="5" xfId="0" applyFont="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xf>
    <xf numFmtId="0" fontId="0" fillId="2" borderId="19" xfId="0" applyFill="1" applyBorder="1" applyAlignment="1">
      <alignment horizontal="center" vertical="center"/>
    </xf>
    <xf numFmtId="0" fontId="11" fillId="0" borderId="19" xfId="0" applyFont="1" applyBorder="1"/>
    <xf numFmtId="0" fontId="0" fillId="2" borderId="36"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1" fillId="10" borderId="35"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5" xfId="0" applyFill="1" applyBorder="1" applyAlignment="1">
      <alignment horizontal="center" vertical="center"/>
    </xf>
    <xf numFmtId="0" fontId="0" fillId="0" borderId="2" xfId="0" applyFill="1" applyBorder="1" applyAlignment="1">
      <alignment horizontal="center" vertical="center"/>
    </xf>
    <xf numFmtId="0" fontId="0" fillId="0" borderId="19" xfId="0" applyFill="1" applyBorder="1" applyAlignment="1">
      <alignment horizontal="center" vertical="center"/>
    </xf>
    <xf numFmtId="0" fontId="0" fillId="0" borderId="3" xfId="0" applyFill="1" applyBorder="1" applyAlignment="1">
      <alignment horizontal="center" vertical="center"/>
    </xf>
    <xf numFmtId="0" fontId="11" fillId="0" borderId="5" xfId="0" applyFont="1" applyBorder="1" applyAlignment="1">
      <alignment horizontal="left" vertical="top" wrapText="1"/>
    </xf>
    <xf numFmtId="0" fontId="11" fillId="0" borderId="5" xfId="0" applyFont="1" applyBorder="1" applyAlignment="1">
      <alignment horizontal="left" wrapText="1"/>
    </xf>
    <xf numFmtId="0" fontId="11" fillId="0" borderId="5" xfId="0" applyFont="1" applyBorder="1" applyAlignment="1">
      <alignment horizontal="center" vertical="center" wrapText="1"/>
    </xf>
    <xf numFmtId="0" fontId="0" fillId="2" borderId="13" xfId="0" applyFill="1" applyBorder="1" applyAlignment="1">
      <alignment horizontal="center" vertical="center"/>
    </xf>
    <xf numFmtId="0" fontId="0" fillId="2" borderId="35" xfId="0" applyFill="1" applyBorder="1" applyAlignment="1">
      <alignment horizontal="center" vertical="center"/>
    </xf>
    <xf numFmtId="0" fontId="0" fillId="0" borderId="1" xfId="0" applyBorder="1" applyAlignment="1">
      <alignment horizontal="center" vertical="center"/>
    </xf>
    <xf numFmtId="0" fontId="11" fillId="10" borderId="5" xfId="0" applyFont="1" applyFill="1" applyBorder="1" applyAlignment="1">
      <alignment vertical="center" wrapText="1"/>
    </xf>
    <xf numFmtId="0" fontId="27" fillId="10" borderId="5" xfId="0" applyFont="1" applyFill="1" applyBorder="1" applyAlignment="1"/>
    <xf numFmtId="0" fontId="11" fillId="10" borderId="16" xfId="0" applyFont="1" applyFill="1" applyBorder="1" applyAlignment="1">
      <alignment horizontal="center" vertical="center"/>
    </xf>
    <xf numFmtId="0" fontId="0" fillId="10" borderId="7" xfId="0" applyFill="1" applyBorder="1" applyAlignment="1">
      <alignment horizontal="center" vertical="center"/>
    </xf>
    <xf numFmtId="0" fontId="0" fillId="10" borderId="24" xfId="0" applyFill="1" applyBorder="1" applyAlignment="1">
      <alignment horizontal="center" vertical="center"/>
    </xf>
    <xf numFmtId="0" fontId="0" fillId="10" borderId="62" xfId="0" applyFill="1" applyBorder="1" applyAlignment="1">
      <alignment horizontal="center" vertical="center"/>
    </xf>
    <xf numFmtId="0" fontId="0" fillId="10" borderId="16" xfId="0" applyFill="1" applyBorder="1" applyAlignment="1">
      <alignment horizontal="center" vertical="center"/>
    </xf>
    <xf numFmtId="0" fontId="0" fillId="10" borderId="58" xfId="0" applyFill="1" applyBorder="1" applyAlignment="1">
      <alignment horizontal="center" vertical="center"/>
    </xf>
    <xf numFmtId="0" fontId="27" fillId="0" borderId="2" xfId="0" applyFont="1" applyBorder="1" applyAlignment="1">
      <alignment horizontal="left" vertical="center"/>
    </xf>
    <xf numFmtId="0" fontId="11" fillId="0" borderId="2" xfId="0" applyFont="1" applyBorder="1" applyAlignment="1">
      <alignment horizontal="left" wrapText="1"/>
    </xf>
    <xf numFmtId="0" fontId="11" fillId="0" borderId="1" xfId="0" applyFont="1" applyBorder="1" applyAlignment="1">
      <alignment horizontal="left" wrapText="1"/>
    </xf>
    <xf numFmtId="0" fontId="0" fillId="0" borderId="58" xfId="0" applyBorder="1" applyAlignment="1">
      <alignment horizontal="center" vertical="center"/>
    </xf>
    <xf numFmtId="0" fontId="0" fillId="2" borderId="0" xfId="0" applyFill="1" applyBorder="1" applyAlignment="1">
      <alignment horizontal="center" vertical="center"/>
    </xf>
    <xf numFmtId="0" fontId="0" fillId="0" borderId="22" xfId="0" applyBorder="1" applyAlignment="1">
      <alignment horizontal="center" vertical="center"/>
    </xf>
    <xf numFmtId="0" fontId="0" fillId="2" borderId="22" xfId="0" applyFill="1" applyBorder="1" applyAlignment="1">
      <alignment horizontal="center" vertical="center"/>
    </xf>
    <xf numFmtId="0" fontId="0" fillId="0" borderId="24"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37"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64" xfId="0" applyFill="1" applyBorder="1" applyAlignment="1">
      <alignment horizontal="center" vertical="center"/>
    </xf>
    <xf numFmtId="0" fontId="0" fillId="0" borderId="7" xfId="0" applyFill="1" applyBorder="1" applyAlignment="1">
      <alignment horizontal="center" vertical="center"/>
    </xf>
    <xf numFmtId="0" fontId="0" fillId="2" borderId="46" xfId="0" applyFill="1" applyBorder="1" applyAlignment="1">
      <alignment horizontal="center" vertical="center"/>
    </xf>
    <xf numFmtId="0" fontId="0" fillId="2" borderId="48" xfId="0" applyFill="1" applyBorder="1" applyAlignment="1">
      <alignment horizontal="center" vertical="center"/>
    </xf>
    <xf numFmtId="0" fontId="13" fillId="0" borderId="50" xfId="0" applyFont="1" applyBorder="1"/>
    <xf numFmtId="0" fontId="11" fillId="0" borderId="65" xfId="0" applyFont="1" applyBorder="1"/>
    <xf numFmtId="0" fontId="11" fillId="0" borderId="65" xfId="0" applyFont="1" applyBorder="1" applyAlignment="1">
      <alignment horizontal="center" vertical="center"/>
    </xf>
    <xf numFmtId="0" fontId="0" fillId="0" borderId="50"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7"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13" fillId="26" borderId="32" xfId="0" applyFont="1" applyFill="1" applyBorder="1" applyAlignment="1">
      <alignment horizontal="center" vertical="center"/>
    </xf>
    <xf numFmtId="0" fontId="13" fillId="26" borderId="30" xfId="0" applyFont="1" applyFill="1" applyBorder="1" applyAlignment="1">
      <alignment horizontal="center" vertical="center"/>
    </xf>
    <xf numFmtId="0" fontId="13" fillId="26" borderId="23" xfId="0" applyFont="1" applyFill="1"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56" xfId="0" applyBorder="1" applyAlignment="1">
      <alignment horizontal="center" vertical="center"/>
    </xf>
    <xf numFmtId="0" fontId="13" fillId="26" borderId="13" xfId="0" applyFont="1" applyFill="1" applyBorder="1" applyAlignment="1">
      <alignment horizontal="center" vertical="center"/>
    </xf>
    <xf numFmtId="0" fontId="0" fillId="26" borderId="5" xfId="0" applyFill="1" applyBorder="1" applyAlignment="1">
      <alignment horizontal="center" vertical="center"/>
    </xf>
    <xf numFmtId="0" fontId="13" fillId="26" borderId="4" xfId="0" applyFont="1" applyFill="1" applyBorder="1" applyAlignment="1">
      <alignment horizontal="center" vertical="center"/>
    </xf>
    <xf numFmtId="0" fontId="13" fillId="26" borderId="40" xfId="0" applyFont="1" applyFill="1" applyBorder="1" applyAlignment="1">
      <alignment horizontal="center" vertical="center"/>
    </xf>
    <xf numFmtId="0" fontId="13" fillId="12" borderId="63" xfId="0" applyFont="1" applyFill="1" applyBorder="1"/>
    <xf numFmtId="0" fontId="13" fillId="12" borderId="41" xfId="0" applyFont="1" applyFill="1" applyBorder="1"/>
    <xf numFmtId="0" fontId="13" fillId="12" borderId="70" xfId="0" applyFont="1" applyFill="1" applyBorder="1"/>
    <xf numFmtId="0" fontId="0" fillId="12" borderId="9" xfId="0" applyFill="1" applyBorder="1" applyAlignment="1">
      <alignment horizontal="center" vertical="center"/>
    </xf>
    <xf numFmtId="0" fontId="0" fillId="12" borderId="5" xfId="0" applyFill="1" applyBorder="1" applyAlignment="1">
      <alignment horizontal="center" vertical="center"/>
    </xf>
    <xf numFmtId="0" fontId="0" fillId="12" borderId="1" xfId="0" applyFill="1" applyBorder="1" applyAlignment="1">
      <alignment horizontal="center" vertical="center"/>
    </xf>
    <xf numFmtId="0" fontId="0" fillId="12" borderId="43" xfId="0" applyFill="1" applyBorder="1" applyAlignment="1">
      <alignment horizontal="center" vertical="center"/>
    </xf>
    <xf numFmtId="0" fontId="0" fillId="12" borderId="8" xfId="0" applyFill="1" applyBorder="1" applyAlignment="1">
      <alignment horizontal="center" vertical="center"/>
    </xf>
    <xf numFmtId="0" fontId="0" fillId="12" borderId="18" xfId="0" applyFill="1" applyBorder="1" applyAlignment="1">
      <alignment horizontal="center" vertical="center"/>
    </xf>
    <xf numFmtId="0" fontId="0" fillId="12" borderId="61" xfId="0" applyFill="1" applyBorder="1" applyAlignment="1">
      <alignment horizontal="center" vertical="center"/>
    </xf>
    <xf numFmtId="0" fontId="0" fillId="12" borderId="10" xfId="0" applyFill="1" applyBorder="1" applyAlignment="1">
      <alignment horizontal="center" vertical="center"/>
    </xf>
    <xf numFmtId="0" fontId="0" fillId="12" borderId="7" xfId="0" applyFill="1" applyBorder="1" applyAlignment="1">
      <alignment horizontal="center" vertical="center"/>
    </xf>
    <xf numFmtId="0" fontId="0" fillId="12" borderId="24" xfId="0" applyFill="1" applyBorder="1" applyAlignment="1">
      <alignment horizontal="center" vertical="center"/>
    </xf>
    <xf numFmtId="0" fontId="13" fillId="0" borderId="14" xfId="0" applyFont="1" applyBorder="1" applyAlignment="1">
      <alignment horizontal="left" vertical="center" wrapText="1"/>
    </xf>
    <xf numFmtId="0" fontId="0" fillId="0" borderId="15" xfId="0" applyBorder="1" applyAlignment="1">
      <alignment horizontal="left" vertical="center"/>
    </xf>
    <xf numFmtId="0" fontId="0" fillId="0" borderId="68" xfId="0" applyBorder="1" applyAlignment="1">
      <alignment horizontal="left" vertical="center"/>
    </xf>
    <xf numFmtId="0" fontId="11" fillId="0" borderId="34" xfId="0" applyFont="1" applyBorder="1" applyAlignment="1">
      <alignment horizontal="left" vertical="center" wrapText="1"/>
    </xf>
    <xf numFmtId="0" fontId="0" fillId="0" borderId="33" xfId="0" applyBorder="1" applyAlignment="1">
      <alignment horizontal="center" vertical="center"/>
    </xf>
    <xf numFmtId="0" fontId="0" fillId="0" borderId="33" xfId="0" applyFill="1" applyBorder="1" applyAlignment="1">
      <alignment horizontal="center"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72" xfId="0" applyBorder="1" applyAlignment="1">
      <alignment horizontal="left" vertical="center"/>
    </xf>
    <xf numFmtId="0" fontId="25" fillId="0" borderId="36" xfId="0" applyFont="1" applyBorder="1" applyAlignment="1">
      <alignment horizontal="center" vertical="center" wrapText="1"/>
    </xf>
    <xf numFmtId="0" fontId="0" fillId="0" borderId="35" xfId="0" applyFill="1" applyBorder="1" applyAlignment="1">
      <alignment horizontal="center" vertical="center"/>
    </xf>
    <xf numFmtId="0" fontId="11" fillId="0" borderId="36" xfId="0" applyFont="1" applyBorder="1" applyAlignment="1">
      <alignment horizontal="center" vertical="center" wrapText="1"/>
    </xf>
    <xf numFmtId="0" fontId="11" fillId="0" borderId="36" xfId="0" applyFont="1" applyBorder="1" applyAlignment="1">
      <alignment horizontal="left" vertical="center"/>
    </xf>
    <xf numFmtId="0" fontId="11" fillId="0" borderId="36" xfId="0" applyFont="1" applyBorder="1" applyAlignment="1">
      <alignment horizontal="center" vertical="center"/>
    </xf>
    <xf numFmtId="0" fontId="0" fillId="0" borderId="48" xfId="0" applyBorder="1" applyAlignment="1">
      <alignment horizontal="left" vertical="center"/>
    </xf>
    <xf numFmtId="0" fontId="0" fillId="0" borderId="31" xfId="0" applyBorder="1" applyAlignment="1">
      <alignment horizontal="left" vertical="center"/>
    </xf>
    <xf numFmtId="0" fontId="0" fillId="0" borderId="71" xfId="0" applyBorder="1" applyAlignment="1">
      <alignment horizontal="left" vertical="center"/>
    </xf>
    <xf numFmtId="0" fontId="11" fillId="0" borderId="39" xfId="0" applyFont="1" applyBorder="1" applyAlignment="1">
      <alignment horizontal="left" vertical="center"/>
    </xf>
    <xf numFmtId="0" fontId="0" fillId="0" borderId="46" xfId="0" applyBorder="1" applyAlignment="1">
      <alignment horizontal="center" vertical="center"/>
    </xf>
    <xf numFmtId="0" fontId="0" fillId="0" borderId="46" xfId="0" applyFill="1" applyBorder="1" applyAlignment="1">
      <alignment horizontal="center" vertical="center"/>
    </xf>
    <xf numFmtId="0" fontId="11" fillId="0" borderId="0" xfId="0" applyFont="1" applyAlignment="1">
      <alignment horizontal="left"/>
    </xf>
    <xf numFmtId="0" fontId="0" fillId="0" borderId="0" xfId="0" applyAlignment="1">
      <alignment horizontal="left"/>
    </xf>
    <xf numFmtId="0" fontId="1" fillId="0" borderId="2" xfId="0" applyFont="1" applyBorder="1" applyAlignment="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6" fillId="0" borderId="0" xfId="0" applyFont="1" applyAlignment="1">
      <alignment horizontal="center"/>
    </xf>
    <xf numFmtId="0" fontId="11" fillId="2" borderId="1" xfId="1" applyFont="1" applyFill="1" applyBorder="1" applyAlignment="1">
      <alignment wrapText="1"/>
    </xf>
    <xf numFmtId="0" fontId="11" fillId="2" borderId="4" xfId="1" applyFont="1" applyFill="1" applyBorder="1" applyAlignment="1">
      <alignment wrapText="1"/>
    </xf>
    <xf numFmtId="0" fontId="11" fillId="0" borderId="1" xfId="1" applyBorder="1" applyAlignment="1">
      <alignment horizontal="center"/>
    </xf>
    <xf numFmtId="0" fontId="11" fillId="0" borderId="4" xfId="1" applyBorder="1" applyAlignment="1">
      <alignment horizontal="center"/>
    </xf>
    <xf numFmtId="0" fontId="11" fillId="0" borderId="1" xfId="1" applyFont="1" applyBorder="1" applyAlignment="1">
      <alignment horizontal="left" vertical="center"/>
    </xf>
    <xf numFmtId="0" fontId="11" fillId="0" borderId="4" xfId="1" applyBorder="1" applyAlignment="1">
      <alignment horizontal="left" vertical="center"/>
    </xf>
    <xf numFmtId="0" fontId="11" fillId="2" borderId="1" xfId="1" applyFont="1" applyFill="1" applyBorder="1" applyAlignment="1">
      <alignment vertical="center" wrapText="1"/>
    </xf>
    <xf numFmtId="0" fontId="11" fillId="2" borderId="4" xfId="1" applyFill="1" applyBorder="1" applyAlignment="1">
      <alignment vertical="center" wrapText="1"/>
    </xf>
    <xf numFmtId="0" fontId="11" fillId="0" borderId="1" xfId="1" applyBorder="1" applyAlignment="1">
      <alignment horizontal="left"/>
    </xf>
    <xf numFmtId="0" fontId="11" fillId="0" borderId="4" xfId="1" applyBorder="1" applyAlignment="1">
      <alignment horizontal="left"/>
    </xf>
    <xf numFmtId="0" fontId="11" fillId="0" borderId="1" xfId="1" applyBorder="1" applyAlignment="1">
      <alignment wrapText="1"/>
    </xf>
    <xf numFmtId="0" fontId="11" fillId="0" borderId="4" xfId="1" applyBorder="1" applyAlignment="1">
      <alignment wrapText="1"/>
    </xf>
    <xf numFmtId="0" fontId="12" fillId="5" borderId="2" xfId="1" applyFont="1" applyFill="1" applyBorder="1" applyAlignment="1">
      <alignment horizontal="left"/>
    </xf>
    <xf numFmtId="0" fontId="12" fillId="5" borderId="6" xfId="1" applyFont="1" applyFill="1" applyBorder="1" applyAlignment="1">
      <alignment horizontal="left"/>
    </xf>
    <xf numFmtId="0" fontId="12" fillId="5" borderId="3" xfId="1" applyFont="1" applyFill="1" applyBorder="1" applyAlignment="1">
      <alignment horizontal="left"/>
    </xf>
    <xf numFmtId="0" fontId="11" fillId="10" borderId="1" xfId="1" applyFont="1" applyFill="1" applyBorder="1" applyAlignment="1">
      <alignment horizontal="left"/>
    </xf>
    <xf numFmtId="0" fontId="11" fillId="10" borderId="4" xfId="1" applyFill="1" applyBorder="1" applyAlignment="1">
      <alignment horizontal="left"/>
    </xf>
    <xf numFmtId="0" fontId="11" fillId="10" borderId="1" xfId="1" applyFont="1" applyFill="1" applyBorder="1" applyAlignment="1">
      <alignment horizontal="left" wrapText="1"/>
    </xf>
    <xf numFmtId="0" fontId="11" fillId="10" borderId="4" xfId="1" applyFill="1" applyBorder="1" applyAlignment="1">
      <alignment horizontal="left" wrapText="1"/>
    </xf>
    <xf numFmtId="0" fontId="11" fillId="2" borderId="1" xfId="1" applyFont="1" applyFill="1" applyBorder="1" applyAlignment="1">
      <alignment horizontal="left" vertical="center" wrapText="1"/>
    </xf>
    <xf numFmtId="0" fontId="11" fillId="2" borderId="4" xfId="1" applyFill="1" applyBorder="1" applyAlignment="1">
      <alignment horizontal="left" vertical="center" wrapText="1"/>
    </xf>
    <xf numFmtId="0" fontId="11" fillId="10" borderId="1" xfId="1" applyFont="1" applyFill="1" applyBorder="1" applyAlignment="1">
      <alignment wrapText="1"/>
    </xf>
    <xf numFmtId="0" fontId="11" fillId="10" borderId="4" xfId="1" applyFill="1" applyBorder="1" applyAlignment="1">
      <alignment wrapText="1"/>
    </xf>
    <xf numFmtId="0" fontId="11" fillId="0" borderId="8" xfId="1" applyBorder="1" applyAlignment="1">
      <alignment horizontal="center"/>
    </xf>
    <xf numFmtId="0" fontId="11" fillId="0" borderId="11" xfId="1" applyBorder="1" applyAlignment="1">
      <alignment horizontal="center"/>
    </xf>
    <xf numFmtId="0" fontId="13" fillId="12" borderId="1" xfId="1" applyFont="1" applyFill="1" applyBorder="1" applyAlignment="1">
      <alignment horizontal="left"/>
    </xf>
    <xf numFmtId="0" fontId="13" fillId="12" borderId="4" xfId="1" applyFont="1" applyFill="1" applyBorder="1" applyAlignment="1">
      <alignment horizontal="left"/>
    </xf>
    <xf numFmtId="0" fontId="13" fillId="11" borderId="1" xfId="1" applyFont="1" applyFill="1" applyBorder="1" applyAlignment="1">
      <alignment horizontal="center"/>
    </xf>
    <xf numFmtId="0" fontId="13" fillId="11" borderId="4" xfId="1" applyFont="1" applyFill="1" applyBorder="1" applyAlignment="1">
      <alignment horizontal="center"/>
    </xf>
    <xf numFmtId="0" fontId="13" fillId="11" borderId="1" xfId="1" applyFont="1" applyFill="1" applyBorder="1" applyAlignment="1"/>
    <xf numFmtId="0" fontId="13" fillId="11" borderId="4" xfId="1" applyFont="1" applyFill="1" applyBorder="1" applyAlignment="1"/>
    <xf numFmtId="0" fontId="11" fillId="0" borderId="1" xfId="1" applyFont="1" applyBorder="1" applyAlignment="1">
      <alignment horizontal="left"/>
    </xf>
    <xf numFmtId="0" fontId="11" fillId="0" borderId="1" xfId="1" applyBorder="1" applyAlignment="1">
      <alignment horizontal="center" textRotation="90" wrapText="1"/>
    </xf>
    <xf numFmtId="0" fontId="11" fillId="0" borderId="7" xfId="1" applyBorder="1" applyAlignment="1">
      <alignment horizontal="center" textRotation="90" wrapText="1"/>
    </xf>
    <xf numFmtId="0" fontId="11" fillId="0" borderId="4" xfId="1" applyBorder="1" applyAlignment="1">
      <alignment horizontal="center" textRotation="90" wrapText="1"/>
    </xf>
    <xf numFmtId="0" fontId="11" fillId="0" borderId="5" xfId="1" applyBorder="1" applyAlignment="1">
      <alignment horizontal="center"/>
    </xf>
    <xf numFmtId="0" fontId="11" fillId="0" borderId="7" xfId="1" applyFont="1" applyBorder="1" applyAlignment="1">
      <alignment horizontal="center" vertical="center" textRotation="90"/>
    </xf>
    <xf numFmtId="0" fontId="11" fillId="0" borderId="4" xfId="1" applyFont="1" applyBorder="1" applyAlignment="1">
      <alignment horizontal="center" vertical="center" textRotation="90"/>
    </xf>
    <xf numFmtId="0" fontId="11" fillId="2" borderId="1" xfId="1" applyFont="1" applyFill="1" applyBorder="1" applyAlignment="1">
      <alignment vertical="top" wrapText="1"/>
    </xf>
    <xf numFmtId="0" fontId="11" fillId="2" borderId="4" xfId="1" applyFill="1" applyBorder="1" applyAlignment="1">
      <alignment vertical="top" wrapText="1"/>
    </xf>
    <xf numFmtId="0" fontId="11" fillId="0" borderId="2" xfId="1" applyBorder="1" applyAlignment="1">
      <alignment horizontal="center" wrapText="1"/>
    </xf>
    <xf numFmtId="0" fontId="11" fillId="0" borderId="6" xfId="1" applyBorder="1" applyAlignment="1">
      <alignment horizontal="center" wrapText="1"/>
    </xf>
    <xf numFmtId="0" fontId="11" fillId="0" borderId="3" xfId="1" applyBorder="1" applyAlignment="1">
      <alignment horizontal="center" wrapText="1"/>
    </xf>
    <xf numFmtId="0" fontId="11" fillId="0" borderId="13" xfId="1" applyBorder="1" applyAlignment="1">
      <alignment horizontal="center" wrapText="1"/>
    </xf>
    <xf numFmtId="0" fontId="11" fillId="0" borderId="12" xfId="1" applyBorder="1" applyAlignment="1">
      <alignment horizontal="center" wrapText="1"/>
    </xf>
    <xf numFmtId="0" fontId="11" fillId="2" borderId="4" xfId="1" applyFont="1" applyFill="1" applyBorder="1" applyAlignment="1">
      <alignment horizontal="left" vertical="center" wrapText="1"/>
    </xf>
    <xf numFmtId="0" fontId="11" fillId="2" borderId="1" xfId="1" applyFont="1" applyFill="1" applyBorder="1" applyAlignment="1">
      <alignment horizontal="left" wrapText="1"/>
    </xf>
    <xf numFmtId="0" fontId="11" fillId="2" borderId="4" xfId="1" applyFill="1" applyBorder="1" applyAlignment="1">
      <alignment horizontal="left" wrapText="1"/>
    </xf>
    <xf numFmtId="0" fontId="12" fillId="16" borderId="5" xfId="1" applyFont="1" applyFill="1" applyBorder="1" applyAlignment="1">
      <alignment horizontal="left"/>
    </xf>
    <xf numFmtId="0" fontId="12" fillId="17" borderId="5" xfId="1" applyFont="1" applyFill="1" applyBorder="1" applyAlignment="1">
      <alignment horizontal="left"/>
    </xf>
    <xf numFmtId="0" fontId="13" fillId="0" borderId="5" xfId="1" applyFont="1" applyBorder="1" applyAlignment="1">
      <alignment horizontal="center" textRotation="90" wrapText="1"/>
    </xf>
    <xf numFmtId="0" fontId="13" fillId="0" borderId="5" xfId="1" applyFont="1" applyBorder="1" applyAlignment="1">
      <alignment horizontal="left" textRotation="90" wrapText="1"/>
    </xf>
    <xf numFmtId="0" fontId="11" fillId="10" borderId="1" xfId="1" applyFill="1" applyBorder="1" applyAlignment="1">
      <alignment horizontal="left"/>
    </xf>
    <xf numFmtId="0" fontId="11" fillId="10" borderId="4" xfId="1" applyFont="1" applyFill="1" applyBorder="1" applyAlignment="1">
      <alignment horizontal="left" wrapText="1"/>
    </xf>
    <xf numFmtId="0" fontId="11" fillId="0" borderId="1" xfId="1" applyFont="1" applyBorder="1" applyAlignment="1"/>
    <xf numFmtId="0" fontId="11" fillId="0" borderId="4" xfId="1" applyFont="1" applyBorder="1" applyAlignment="1"/>
    <xf numFmtId="0" fontId="11" fillId="2" borderId="4" xfId="1" applyFont="1" applyFill="1" applyBorder="1" applyAlignment="1">
      <alignment horizontal="left" wrapText="1"/>
    </xf>
    <xf numFmtId="0" fontId="11" fillId="0" borderId="1" xfId="1" applyFont="1" applyBorder="1" applyAlignment="1">
      <alignment wrapText="1"/>
    </xf>
    <xf numFmtId="0" fontId="11" fillId="0" borderId="4" xfId="1" applyFont="1" applyBorder="1" applyAlignment="1">
      <alignment wrapText="1"/>
    </xf>
    <xf numFmtId="0" fontId="13" fillId="15" borderId="1" xfId="1" applyFont="1" applyFill="1" applyBorder="1" applyAlignment="1">
      <alignment horizontal="left"/>
    </xf>
    <xf numFmtId="0" fontId="13" fillId="15" borderId="4" xfId="1" applyFont="1" applyFill="1" applyBorder="1" applyAlignment="1">
      <alignment horizontal="left"/>
    </xf>
    <xf numFmtId="0" fontId="13" fillId="15" borderId="1" xfId="1" applyFont="1" applyFill="1" applyBorder="1" applyAlignment="1">
      <alignment wrapText="1"/>
    </xf>
    <xf numFmtId="0" fontId="13" fillId="15" borderId="4" xfId="1" applyFont="1" applyFill="1" applyBorder="1" applyAlignment="1">
      <alignment wrapText="1"/>
    </xf>
    <xf numFmtId="0" fontId="11" fillId="2" borderId="7" xfId="1" applyFont="1" applyFill="1" applyBorder="1" applyAlignment="1">
      <alignment horizontal="left"/>
    </xf>
    <xf numFmtId="0" fontId="11" fillId="2" borderId="4" xfId="1" applyFont="1" applyFill="1" applyBorder="1" applyAlignment="1">
      <alignment horizontal="left"/>
    </xf>
    <xf numFmtId="0" fontId="11" fillId="2" borderId="1" xfId="1" applyFont="1" applyFill="1" applyBorder="1" applyAlignment="1"/>
    <xf numFmtId="0" fontId="11" fillId="2" borderId="4" xfId="1" applyFont="1" applyFill="1" applyBorder="1" applyAlignment="1"/>
    <xf numFmtId="0" fontId="11" fillId="0" borderId="1" xfId="1" applyFont="1" applyBorder="1" applyAlignment="1">
      <alignment horizontal="center" vertical="center" textRotation="90"/>
    </xf>
    <xf numFmtId="0" fontId="11" fillId="0" borderId="7" xfId="1" applyBorder="1" applyAlignment="1">
      <alignment horizontal="center" vertical="center" textRotation="90"/>
    </xf>
    <xf numFmtId="0" fontId="11" fillId="0" borderId="4" xfId="1" applyFont="1" applyBorder="1" applyAlignment="1">
      <alignment horizontal="left"/>
    </xf>
    <xf numFmtId="0" fontId="11" fillId="2" borderId="1" xfId="1" applyFont="1" applyFill="1" applyBorder="1" applyAlignment="1">
      <alignment horizontal="left"/>
    </xf>
    <xf numFmtId="0" fontId="11" fillId="0" borderId="5" xfId="1" applyBorder="1" applyAlignment="1">
      <alignment horizontal="center" wrapText="1"/>
    </xf>
    <xf numFmtId="0" fontId="18" fillId="0" borderId="5" xfId="1" applyFont="1" applyBorder="1" applyAlignment="1">
      <alignment horizontal="center" textRotation="90" wrapText="1"/>
    </xf>
    <xf numFmtId="0" fontId="13" fillId="19" borderId="2" xfId="1" applyFont="1" applyFill="1" applyBorder="1" applyAlignment="1"/>
    <xf numFmtId="0" fontId="13" fillId="19" borderId="6" xfId="1" applyFont="1" applyFill="1" applyBorder="1" applyAlignment="1"/>
    <xf numFmtId="0" fontId="13" fillId="19" borderId="3" xfId="1" applyFont="1" applyFill="1" applyBorder="1" applyAlignment="1"/>
    <xf numFmtId="0" fontId="13" fillId="19" borderId="5" xfId="1" applyFont="1" applyFill="1" applyBorder="1" applyAlignment="1">
      <alignment horizontal="left"/>
    </xf>
    <xf numFmtId="0" fontId="13" fillId="19" borderId="2" xfId="1" applyFont="1" applyFill="1" applyBorder="1" applyAlignment="1">
      <alignment horizontal="left"/>
    </xf>
    <xf numFmtId="0" fontId="11" fillId="2" borderId="1" xfId="1" applyFont="1" applyFill="1" applyBorder="1" applyAlignment="1">
      <alignment horizontal="center"/>
    </xf>
    <xf numFmtId="0" fontId="11" fillId="2" borderId="4" xfId="1" applyFont="1" applyFill="1" applyBorder="1" applyAlignment="1">
      <alignment horizontal="center"/>
    </xf>
    <xf numFmtId="0" fontId="11" fillId="2" borderId="16" xfId="1" applyFill="1" applyBorder="1" applyAlignment="1">
      <alignment horizontal="center"/>
    </xf>
    <xf numFmtId="0" fontId="11" fillId="2" borderId="0" xfId="1" applyFill="1" applyAlignment="1">
      <alignment horizontal="center"/>
    </xf>
    <xf numFmtId="0" fontId="13" fillId="11" borderId="1" xfId="1" applyFont="1" applyFill="1" applyBorder="1" applyAlignment="1">
      <alignment horizontal="left" wrapText="1"/>
    </xf>
    <xf numFmtId="0" fontId="13" fillId="11" borderId="4" xfId="1" applyFont="1" applyFill="1" applyBorder="1" applyAlignment="1">
      <alignment horizontal="left" wrapText="1"/>
    </xf>
    <xf numFmtId="0" fontId="11" fillId="13" borderId="1" xfId="1" applyFont="1" applyFill="1" applyBorder="1" applyAlignment="1">
      <alignment horizontal="left" wrapText="1"/>
    </xf>
    <xf numFmtId="0" fontId="11" fillId="13" borderId="4" xfId="1" applyFont="1" applyFill="1" applyBorder="1" applyAlignment="1">
      <alignment horizontal="left" wrapText="1"/>
    </xf>
    <xf numFmtId="0" fontId="11" fillId="11" borderId="1" xfId="1" applyFill="1" applyBorder="1" applyAlignment="1">
      <alignment horizontal="left"/>
    </xf>
    <xf numFmtId="0" fontId="11" fillId="11" borderId="4" xfId="1" applyFill="1" applyBorder="1" applyAlignment="1">
      <alignment horizontal="left"/>
    </xf>
    <xf numFmtId="0" fontId="11" fillId="13" borderId="1" xfId="1" applyFont="1" applyFill="1" applyBorder="1" applyAlignment="1">
      <alignment horizontal="left"/>
    </xf>
    <xf numFmtId="0" fontId="11" fillId="13" borderId="4" xfId="1" applyFont="1" applyFill="1" applyBorder="1" applyAlignment="1">
      <alignment horizontal="left"/>
    </xf>
    <xf numFmtId="0" fontId="13" fillId="2" borderId="1" xfId="1" applyFont="1" applyFill="1" applyBorder="1" applyAlignment="1">
      <alignment horizontal="left"/>
    </xf>
    <xf numFmtId="0" fontId="13" fillId="2" borderId="4" xfId="1" applyFont="1" applyFill="1" applyBorder="1" applyAlignment="1">
      <alignment horizontal="left"/>
    </xf>
    <xf numFmtId="0" fontId="11" fillId="0" borderId="30" xfId="1" applyBorder="1" applyAlignment="1">
      <alignment horizontal="center" wrapText="1"/>
    </xf>
    <xf numFmtId="0" fontId="11" fillId="0" borderId="30" xfId="1" applyBorder="1" applyAlignment="1">
      <alignment horizontal="center"/>
    </xf>
    <xf numFmtId="0" fontId="18" fillId="0" borderId="29" xfId="1" applyFont="1" applyBorder="1" applyAlignment="1">
      <alignment horizontal="center" textRotation="90" wrapText="1"/>
    </xf>
    <xf numFmtId="0" fontId="18" fillId="0" borderId="20" xfId="1" applyFont="1" applyBorder="1" applyAlignment="1">
      <alignment horizontal="center" textRotation="90" wrapText="1"/>
    </xf>
    <xf numFmtId="0" fontId="22" fillId="0" borderId="0" xfId="1" applyFont="1" applyAlignment="1">
      <alignment horizontal="center"/>
    </xf>
    <xf numFmtId="0" fontId="22" fillId="0" borderId="31" xfId="1" applyFont="1" applyBorder="1" applyAlignment="1">
      <alignment horizontal="center"/>
    </xf>
    <xf numFmtId="0" fontId="13" fillId="0" borderId="1" xfId="1" applyFont="1" applyBorder="1" applyAlignment="1">
      <alignment horizontal="center" textRotation="90" wrapText="1"/>
    </xf>
    <xf numFmtId="0" fontId="13" fillId="0" borderId="1" xfId="1" applyFont="1" applyBorder="1" applyAlignment="1">
      <alignment horizontal="left" textRotation="90" wrapText="1"/>
    </xf>
    <xf numFmtId="0" fontId="13" fillId="0" borderId="2" xfId="1" applyFont="1" applyBorder="1" applyAlignment="1">
      <alignment horizontal="center" textRotation="90" wrapText="1"/>
    </xf>
    <xf numFmtId="0" fontId="13" fillId="0" borderId="8" xfId="1" applyFont="1" applyBorder="1" applyAlignment="1">
      <alignment horizontal="center" textRotation="90" wrapText="1"/>
    </xf>
    <xf numFmtId="0" fontId="13" fillId="15" borderId="1" xfId="1" applyFont="1" applyFill="1" applyBorder="1" applyAlignment="1">
      <alignment horizontal="left" wrapText="1"/>
    </xf>
    <xf numFmtId="0" fontId="13" fillId="15" borderId="4" xfId="1" applyFont="1" applyFill="1" applyBorder="1" applyAlignment="1">
      <alignment horizontal="left" wrapText="1"/>
    </xf>
    <xf numFmtId="0" fontId="4" fillId="0" borderId="2" xfId="0" applyFont="1" applyBorder="1" applyAlignment="1">
      <alignment horizontal="justify" wrapText="1"/>
    </xf>
    <xf numFmtId="0" fontId="4" fillId="0" borderId="3" xfId="0" applyFont="1" applyBorder="1" applyAlignment="1">
      <alignment horizontal="justify" wrapText="1"/>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4" fillId="0" borderId="8" xfId="0" applyFont="1" applyBorder="1" applyAlignment="1">
      <alignment horizontal="justify" vertical="top" wrapText="1"/>
    </xf>
    <xf numFmtId="0" fontId="4" fillId="0" borderId="10" xfId="0" applyFont="1" applyBorder="1" applyAlignment="1">
      <alignment horizontal="justify" vertical="top" wrapText="1"/>
    </xf>
    <xf numFmtId="0" fontId="4" fillId="0" borderId="5" xfId="0" applyFont="1" applyBorder="1" applyAlignment="1">
      <alignment horizontal="justify" vertical="top" wrapText="1"/>
    </xf>
    <xf numFmtId="0" fontId="4" fillId="0" borderId="5" xfId="0" applyFont="1" applyBorder="1" applyAlignment="1">
      <alignment horizontal="justify" wrapText="1"/>
    </xf>
    <xf numFmtId="0" fontId="4" fillId="0" borderId="11" xfId="0" applyFont="1" applyBorder="1" applyAlignment="1">
      <alignment horizontal="justify" vertical="top" wrapText="1"/>
    </xf>
    <xf numFmtId="0" fontId="4" fillId="0" borderId="12" xfId="0" applyFont="1" applyBorder="1" applyAlignment="1">
      <alignment horizontal="justify" vertical="top" wrapText="1"/>
    </xf>
    <xf numFmtId="0" fontId="4" fillId="0" borderId="0" xfId="0" applyFont="1" applyBorder="1" applyAlignment="1">
      <alignment horizontal="center" vertical="top" wrapText="1"/>
    </xf>
    <xf numFmtId="0" fontId="1" fillId="0" borderId="0" xfId="0" applyFont="1" applyAlignment="1">
      <alignment horizontal="justify" vertical="top" wrapText="1"/>
    </xf>
    <xf numFmtId="0" fontId="2" fillId="0" borderId="0" xfId="0" applyFont="1" applyAlignment="1">
      <alignment horizontal="center"/>
    </xf>
    <xf numFmtId="0" fontId="1" fillId="0" borderId="0" xfId="0" applyFont="1" applyAlignment="1">
      <alignment horizontal="justify" vertical="top"/>
    </xf>
    <xf numFmtId="0" fontId="9" fillId="0" borderId="2" xfId="0" applyFont="1" applyBorder="1" applyAlignment="1">
      <alignment horizontal="justify"/>
    </xf>
    <xf numFmtId="0" fontId="9" fillId="0" borderId="6" xfId="0" applyFont="1" applyBorder="1" applyAlignment="1">
      <alignment horizontal="justify"/>
    </xf>
    <xf numFmtId="0" fontId="9" fillId="0" borderId="3" xfId="0" applyFont="1" applyBorder="1" applyAlignment="1">
      <alignment horizontal="justify"/>
    </xf>
    <xf numFmtId="0" fontId="4" fillId="0" borderId="8" xfId="0" applyFont="1" applyBorder="1" applyAlignment="1">
      <alignment horizontal="justify" wrapText="1"/>
    </xf>
    <xf numFmtId="0" fontId="4" fillId="0" borderId="9" xfId="0" applyFont="1" applyBorder="1" applyAlignment="1">
      <alignment horizontal="justify" wrapText="1"/>
    </xf>
    <xf numFmtId="0" fontId="4" fillId="0" borderId="10" xfId="0" applyFont="1" applyBorder="1" applyAlignment="1">
      <alignment horizontal="justify" wrapText="1"/>
    </xf>
    <xf numFmtId="0" fontId="8"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vertical="top" wrapText="1"/>
    </xf>
    <xf numFmtId="0" fontId="4" fillId="0" borderId="6" xfId="0" applyFont="1" applyBorder="1" applyAlignment="1">
      <alignment horizontal="justify" wrapText="1"/>
    </xf>
    <xf numFmtId="0" fontId="0" fillId="0" borderId="5" xfId="0" applyFill="1" applyBorder="1" applyAlignment="1">
      <alignment horizontal="left" wrapText="1"/>
    </xf>
    <xf numFmtId="0" fontId="11" fillId="0" borderId="2" xfId="0" applyFont="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22" borderId="5" xfId="0" applyFill="1" applyBorder="1" applyAlignment="1">
      <alignment horizontal="left"/>
    </xf>
    <xf numFmtId="0" fontId="0" fillId="22" borderId="5" xfId="0" applyFill="1" applyBorder="1" applyAlignment="1">
      <alignment horizontal="center"/>
    </xf>
    <xf numFmtId="0" fontId="0" fillId="22" borderId="5" xfId="0" applyFill="1" applyBorder="1" applyAlignment="1">
      <alignment horizontal="center" vertical="center"/>
    </xf>
    <xf numFmtId="0" fontId="0" fillId="21" borderId="5" xfId="0" applyFill="1" applyBorder="1" applyAlignment="1">
      <alignment horizontal="left" wrapText="1"/>
    </xf>
    <xf numFmtId="0" fontId="0" fillId="21" borderId="2" xfId="0" applyFill="1" applyBorder="1" applyAlignment="1">
      <alignment horizontal="center"/>
    </xf>
    <xf numFmtId="0" fontId="0" fillId="21" borderId="6" xfId="0" applyFill="1" applyBorder="1" applyAlignment="1">
      <alignment horizontal="center"/>
    </xf>
    <xf numFmtId="0" fontId="0" fillId="21" borderId="3" xfId="0" applyFill="1" applyBorder="1" applyAlignment="1">
      <alignment horizontal="center"/>
    </xf>
    <xf numFmtId="0" fontId="0" fillId="12" borderId="5" xfId="0" applyFill="1" applyBorder="1" applyAlignment="1">
      <alignment horizontal="left"/>
    </xf>
    <xf numFmtId="0" fontId="0" fillId="12" borderId="2" xfId="0" applyFill="1" applyBorder="1" applyAlignment="1">
      <alignment horizontal="center"/>
    </xf>
    <xf numFmtId="0" fontId="0" fillId="12" borderId="6" xfId="0" applyFill="1" applyBorder="1" applyAlignment="1">
      <alignment horizontal="center"/>
    </xf>
    <xf numFmtId="0" fontId="0" fillId="12" borderId="3" xfId="0" applyFill="1" applyBorder="1" applyAlignment="1">
      <alignment horizontal="center"/>
    </xf>
    <xf numFmtId="0" fontId="0" fillId="0" borderId="5" xfId="0" applyFill="1" applyBorder="1" applyAlignment="1">
      <alignment horizontal="left"/>
    </xf>
    <xf numFmtId="0" fontId="0" fillId="0" borderId="2"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0" fontId="0" fillId="23" borderId="5" xfId="0" applyFill="1" applyBorder="1" applyAlignment="1">
      <alignment horizontal="left"/>
    </xf>
    <xf numFmtId="0" fontId="0" fillId="3" borderId="5" xfId="0" applyFill="1" applyBorder="1" applyAlignment="1">
      <alignment horizontal="center" vertical="center"/>
    </xf>
    <xf numFmtId="0" fontId="7" fillId="3" borderId="49" xfId="0" applyFont="1" applyFill="1" applyBorder="1" applyAlignment="1">
      <alignment horizontal="left" wrapText="1"/>
    </xf>
    <xf numFmtId="0" fontId="7" fillId="3" borderId="15" xfId="0" applyFont="1" applyFill="1" applyBorder="1" applyAlignment="1">
      <alignment horizontal="left" wrapText="1"/>
    </xf>
    <xf numFmtId="0" fontId="13" fillId="24" borderId="33" xfId="0" applyFont="1" applyFill="1" applyBorder="1" applyAlignment="1">
      <alignment horizontal="center" vertical="center"/>
    </xf>
    <xf numFmtId="0" fontId="13" fillId="24" borderId="35" xfId="0" applyFont="1" applyFill="1" applyBorder="1" applyAlignment="1">
      <alignment horizontal="center" vertical="center"/>
    </xf>
    <xf numFmtId="0" fontId="13" fillId="24" borderId="38" xfId="0" applyFont="1" applyFill="1" applyBorder="1" applyAlignment="1">
      <alignment horizontal="center" vertical="center"/>
    </xf>
    <xf numFmtId="0" fontId="13" fillId="24" borderId="33" xfId="0" applyFont="1" applyFill="1" applyBorder="1" applyAlignment="1">
      <alignment horizontal="center" vertical="center" wrapText="1"/>
    </xf>
    <xf numFmtId="0" fontId="13" fillId="24" borderId="35" xfId="0" applyFont="1" applyFill="1" applyBorder="1" applyAlignment="1">
      <alignment horizontal="center" vertical="center" wrapText="1"/>
    </xf>
    <xf numFmtId="0" fontId="13" fillId="24" borderId="38" xfId="0" applyFont="1" applyFill="1" applyBorder="1" applyAlignment="1">
      <alignment horizontal="center" vertical="center" wrapText="1"/>
    </xf>
    <xf numFmtId="0" fontId="13" fillId="24" borderId="34" xfId="0" applyFont="1" applyFill="1" applyBorder="1" applyAlignment="1">
      <alignment horizontal="center" vertical="center" textRotation="90" wrapText="1"/>
    </xf>
    <xf numFmtId="0" fontId="13" fillId="24" borderId="35" xfId="0" applyFont="1" applyFill="1" applyBorder="1" applyAlignment="1">
      <alignment horizontal="center" vertical="center" textRotation="90"/>
    </xf>
    <xf numFmtId="0" fontId="13" fillId="24" borderId="38" xfId="0" applyFont="1" applyFill="1" applyBorder="1" applyAlignment="1">
      <alignment horizontal="center" vertical="center" textRotation="90"/>
    </xf>
    <xf numFmtId="0" fontId="13" fillId="24" borderId="50" xfId="0" applyFont="1" applyFill="1" applyBorder="1" applyAlignment="1">
      <alignment horizontal="center" vertical="center" wrapText="1"/>
    </xf>
    <xf numFmtId="0" fontId="13" fillId="24" borderId="49" xfId="0" applyFont="1" applyFill="1" applyBorder="1" applyAlignment="1">
      <alignment horizontal="center" vertical="center" wrapText="1"/>
    </xf>
    <xf numFmtId="0" fontId="13" fillId="24" borderId="51" xfId="0" applyFont="1" applyFill="1" applyBorder="1" applyAlignment="1">
      <alignment horizontal="center" vertical="center" wrapText="1"/>
    </xf>
    <xf numFmtId="0" fontId="13" fillId="24" borderId="52" xfId="0" applyFont="1" applyFill="1" applyBorder="1" applyAlignment="1">
      <alignment horizontal="center" vertical="center"/>
    </xf>
    <xf numFmtId="0" fontId="13" fillId="24" borderId="26" xfId="0" applyFont="1" applyFill="1" applyBorder="1" applyAlignment="1">
      <alignment horizontal="center" vertical="center"/>
    </xf>
    <xf numFmtId="0" fontId="13" fillId="24" borderId="53" xfId="0" applyFont="1" applyFill="1" applyBorder="1" applyAlignment="1">
      <alignment horizontal="center" vertical="center"/>
    </xf>
    <xf numFmtId="0" fontId="13" fillId="24" borderId="54" xfId="0" applyFont="1" applyFill="1" applyBorder="1" applyAlignment="1">
      <alignment horizontal="center" vertical="center"/>
    </xf>
    <xf numFmtId="0" fontId="11" fillId="0" borderId="55" xfId="0" applyFont="1" applyBorder="1" applyAlignment="1">
      <alignment horizontal="center" textRotation="90"/>
    </xf>
    <xf numFmtId="0" fontId="11" fillId="0" borderId="58" xfId="0" applyFont="1" applyBorder="1" applyAlignment="1">
      <alignment horizontal="center" textRotation="90"/>
    </xf>
    <xf numFmtId="0" fontId="11" fillId="0" borderId="46" xfId="0" applyFont="1" applyBorder="1" applyAlignment="1">
      <alignment horizontal="center" textRotation="90"/>
    </xf>
    <xf numFmtId="0" fontId="13" fillId="24" borderId="17" xfId="0" applyFont="1" applyFill="1" applyBorder="1" applyAlignment="1">
      <alignment horizontal="center" vertical="center" textRotation="90"/>
    </xf>
    <xf numFmtId="0" fontId="13" fillId="24" borderId="36" xfId="0" applyFont="1" applyFill="1" applyBorder="1" applyAlignment="1">
      <alignment horizontal="center" vertical="center" textRotation="90"/>
    </xf>
    <xf numFmtId="0" fontId="13" fillId="24" borderId="39" xfId="0" applyFont="1" applyFill="1" applyBorder="1" applyAlignment="1">
      <alignment horizontal="center" vertical="center" textRotation="90"/>
    </xf>
    <xf numFmtId="0" fontId="11" fillId="24" borderId="55" xfId="0" applyFont="1" applyFill="1" applyBorder="1" applyAlignment="1">
      <alignment textRotation="90"/>
    </xf>
    <xf numFmtId="0" fontId="11" fillId="24" borderId="46" xfId="0" applyFont="1" applyFill="1" applyBorder="1" applyAlignment="1">
      <alignment textRotation="90"/>
    </xf>
    <xf numFmtId="0" fontId="23" fillId="24" borderId="0" xfId="0" applyFont="1" applyFill="1" applyBorder="1" applyAlignment="1">
      <alignment horizontal="right" textRotation="90" wrapText="1"/>
    </xf>
    <xf numFmtId="0" fontId="23" fillId="24" borderId="31" xfId="0" applyFont="1" applyFill="1" applyBorder="1" applyAlignment="1">
      <alignment horizontal="right" textRotation="90" wrapText="1"/>
    </xf>
    <xf numFmtId="0" fontId="13" fillId="24" borderId="34" xfId="0" applyFont="1" applyFill="1" applyBorder="1" applyAlignment="1">
      <alignment horizontal="center" vertical="center" wrapText="1"/>
    </xf>
    <xf numFmtId="0" fontId="13" fillId="24" borderId="59" xfId="0" applyFont="1" applyFill="1" applyBorder="1" applyAlignment="1">
      <alignment horizontal="center" vertical="center" wrapText="1"/>
    </xf>
    <xf numFmtId="0" fontId="13" fillId="24" borderId="23" xfId="0" applyFont="1" applyFill="1" applyBorder="1" applyAlignment="1">
      <alignment horizontal="center" vertical="center" wrapText="1"/>
    </xf>
    <xf numFmtId="0" fontId="13" fillId="24" borderId="60" xfId="0" applyFont="1" applyFill="1" applyBorder="1" applyAlignment="1">
      <alignment horizontal="center" vertical="center" wrapText="1"/>
    </xf>
    <xf numFmtId="0" fontId="13" fillId="24" borderId="17" xfId="0" applyFont="1" applyFill="1" applyBorder="1" applyAlignment="1">
      <alignment horizontal="center" vertical="center" wrapText="1"/>
    </xf>
    <xf numFmtId="0" fontId="13" fillId="24" borderId="13" xfId="0" applyFont="1" applyFill="1" applyBorder="1" applyAlignment="1">
      <alignment horizontal="center" vertical="center" wrapText="1"/>
    </xf>
    <xf numFmtId="0" fontId="23" fillId="24" borderId="16" xfId="0" applyFont="1" applyFill="1" applyBorder="1" applyAlignment="1">
      <alignment horizontal="center" textRotation="90"/>
    </xf>
    <xf numFmtId="0" fontId="23" fillId="24" borderId="48" xfId="0" applyFont="1" applyFill="1" applyBorder="1" applyAlignment="1">
      <alignment horizontal="center" textRotation="90"/>
    </xf>
    <xf numFmtId="0" fontId="23" fillId="24" borderId="55" xfId="0" applyFont="1" applyFill="1" applyBorder="1" applyAlignment="1">
      <alignment horizontal="left" textRotation="90" wrapText="1"/>
    </xf>
    <xf numFmtId="0" fontId="23" fillId="24" borderId="58" xfId="0" applyFont="1" applyFill="1" applyBorder="1" applyAlignment="1">
      <alignment horizontal="left" textRotation="90" wrapText="1"/>
    </xf>
    <xf numFmtId="0" fontId="23" fillId="24" borderId="46" xfId="0" applyFont="1" applyFill="1" applyBorder="1" applyAlignment="1">
      <alignment horizontal="left" textRotation="90" wrapText="1"/>
    </xf>
    <xf numFmtId="0" fontId="24" fillId="24" borderId="49" xfId="0" applyFont="1" applyFill="1" applyBorder="1" applyAlignment="1">
      <alignment horizontal="center" vertical="center" wrapText="1"/>
    </xf>
    <xf numFmtId="0" fontId="24" fillId="24" borderId="51" xfId="0" applyFont="1" applyFill="1" applyBorder="1" applyAlignment="1">
      <alignment horizontal="center" vertical="center" wrapText="1"/>
    </xf>
    <xf numFmtId="0" fontId="13" fillId="24" borderId="56" xfId="0" applyFont="1" applyFill="1" applyBorder="1" applyAlignment="1">
      <alignment horizontal="center" vertical="center"/>
    </xf>
    <xf numFmtId="0" fontId="13" fillId="24" borderId="57" xfId="0" applyFont="1" applyFill="1" applyBorder="1" applyAlignment="1">
      <alignment horizontal="center" vertical="center"/>
    </xf>
    <xf numFmtId="0" fontId="13" fillId="24" borderId="33" xfId="0" applyFont="1" applyFill="1" applyBorder="1" applyAlignment="1">
      <alignment horizontal="center" vertical="center" textRotation="90"/>
    </xf>
    <xf numFmtId="0" fontId="13" fillId="24" borderId="49" xfId="0" applyFont="1" applyFill="1" applyBorder="1" applyAlignment="1">
      <alignment horizontal="center" vertical="center"/>
    </xf>
    <xf numFmtId="0" fontId="13" fillId="24" borderId="11" xfId="0" applyFont="1" applyFill="1" applyBorder="1" applyAlignment="1">
      <alignment horizontal="center" vertical="center" wrapText="1"/>
    </xf>
    <xf numFmtId="0" fontId="11" fillId="2" borderId="43" xfId="0" applyFont="1" applyFill="1" applyBorder="1" applyAlignment="1">
      <alignment horizontal="left" vertical="center"/>
    </xf>
    <xf numFmtId="0" fontId="11" fillId="2" borderId="42" xfId="0" applyFont="1" applyFill="1" applyBorder="1" applyAlignment="1">
      <alignment horizontal="left" vertical="center"/>
    </xf>
    <xf numFmtId="0" fontId="11" fillId="0" borderId="61" xfId="0" applyFont="1" applyBorder="1" applyAlignment="1">
      <alignment horizontal="center" vertical="center"/>
    </xf>
    <xf numFmtId="0" fontId="11" fillId="0" borderId="40" xfId="0" applyFont="1" applyBorder="1" applyAlignment="1">
      <alignment horizontal="center" vertical="center"/>
    </xf>
    <xf numFmtId="0" fontId="11" fillId="2" borderId="43" xfId="0" applyFont="1" applyFill="1" applyBorder="1" applyAlignment="1">
      <alignment vertical="center"/>
    </xf>
    <xf numFmtId="0" fontId="11" fillId="2" borderId="62" xfId="0" applyFont="1" applyFill="1" applyBorder="1" applyAlignment="1">
      <alignment vertical="center"/>
    </xf>
    <xf numFmtId="0" fontId="11" fillId="2" borderId="42" xfId="0" applyFont="1" applyFill="1" applyBorder="1" applyAlignment="1">
      <alignment vertical="center"/>
    </xf>
    <xf numFmtId="0" fontId="11" fillId="0" borderId="58" xfId="0" applyFont="1" applyBorder="1" applyAlignment="1">
      <alignment horizontal="center" vertical="center"/>
    </xf>
    <xf numFmtId="0" fontId="11" fillId="10" borderId="9" xfId="0" applyFont="1" applyFill="1" applyBorder="1" applyAlignment="1">
      <alignment horizontal="left" wrapText="1"/>
    </xf>
    <xf numFmtId="0" fontId="11" fillId="10" borderId="13" xfId="0" applyFont="1" applyFill="1" applyBorder="1" applyAlignment="1">
      <alignment horizontal="left" wrapText="1"/>
    </xf>
    <xf numFmtId="0" fontId="11" fillId="10" borderId="18" xfId="0" applyFont="1" applyFill="1" applyBorder="1" applyAlignment="1">
      <alignment horizontal="left" wrapText="1"/>
    </xf>
    <xf numFmtId="0" fontId="11" fillId="10" borderId="25" xfId="0" applyFont="1" applyFill="1" applyBorder="1" applyAlignment="1">
      <alignment horizontal="left" wrapText="1"/>
    </xf>
    <xf numFmtId="0" fontId="0" fillId="10" borderId="61" xfId="0" applyFill="1" applyBorder="1" applyAlignment="1">
      <alignment horizontal="center" vertical="center" wrapText="1"/>
    </xf>
    <xf numFmtId="0" fontId="0" fillId="10" borderId="40" xfId="0" applyFill="1" applyBorder="1" applyAlignment="1">
      <alignment horizontal="center" vertical="center" wrapText="1"/>
    </xf>
    <xf numFmtId="1" fontId="0" fillId="10" borderId="43" xfId="0" applyNumberFormat="1" applyFill="1" applyBorder="1" applyAlignment="1">
      <alignment horizontal="center" vertical="center"/>
    </xf>
    <xf numFmtId="1" fontId="0" fillId="10" borderId="42" xfId="0" applyNumberFormat="1" applyFill="1" applyBorder="1" applyAlignment="1">
      <alignment horizontal="center" vertical="center"/>
    </xf>
    <xf numFmtId="0" fontId="0" fillId="10" borderId="10" xfId="0" applyFill="1" applyBorder="1" applyAlignment="1">
      <alignment horizontal="center" vertical="center"/>
    </xf>
    <xf numFmtId="0" fontId="0" fillId="10" borderId="12" xfId="0" applyFill="1" applyBorder="1" applyAlignment="1">
      <alignment horizontal="center" vertical="center"/>
    </xf>
    <xf numFmtId="0" fontId="13" fillId="24" borderId="50" xfId="0" applyFont="1" applyFill="1" applyBorder="1" applyAlignment="1">
      <alignment horizontal="center" vertical="center"/>
    </xf>
    <xf numFmtId="0" fontId="0" fillId="10" borderId="1" xfId="0" applyFill="1" applyBorder="1" applyAlignment="1">
      <alignment horizontal="center" vertical="center"/>
    </xf>
    <xf numFmtId="0" fontId="0" fillId="10" borderId="4" xfId="0" applyFill="1" applyBorder="1" applyAlignment="1">
      <alignment horizontal="center" vertical="center"/>
    </xf>
    <xf numFmtId="0" fontId="0" fillId="10" borderId="8" xfId="0" applyFill="1" applyBorder="1" applyAlignment="1">
      <alignment horizontal="center" vertical="center"/>
    </xf>
    <xf numFmtId="0" fontId="0" fillId="10" borderId="11" xfId="0" applyFill="1" applyBorder="1" applyAlignment="1">
      <alignment horizontal="center" vertical="center"/>
    </xf>
    <xf numFmtId="0" fontId="0" fillId="10" borderId="63" xfId="0" applyFill="1" applyBorder="1" applyAlignment="1">
      <alignment horizontal="center" vertical="center"/>
    </xf>
    <xf numFmtId="0" fontId="0" fillId="10" borderId="17" xfId="0" applyFill="1" applyBorder="1" applyAlignment="1">
      <alignment horizontal="center" vertical="center"/>
    </xf>
    <xf numFmtId="0" fontId="0" fillId="10" borderId="43" xfId="0" applyFill="1" applyBorder="1" applyAlignment="1">
      <alignment horizontal="center" vertical="center"/>
    </xf>
    <xf numFmtId="0" fontId="0" fillId="10" borderId="42" xfId="0" applyFill="1" applyBorder="1" applyAlignment="1">
      <alignment horizontal="center" vertical="center"/>
    </xf>
    <xf numFmtId="0" fontId="13" fillId="10" borderId="61" xfId="0" applyFont="1" applyFill="1" applyBorder="1" applyAlignment="1">
      <alignment horizontal="center" vertical="center"/>
    </xf>
    <xf numFmtId="0" fontId="13" fillId="10" borderId="40" xfId="0" applyFont="1" applyFill="1" applyBorder="1" applyAlignment="1">
      <alignment horizontal="center" vertical="center"/>
    </xf>
    <xf numFmtId="0" fontId="0" fillId="10" borderId="61" xfId="0" applyFill="1" applyBorder="1" applyAlignment="1">
      <alignment horizontal="center" vertical="center"/>
    </xf>
    <xf numFmtId="0" fontId="0" fillId="10" borderId="40" xfId="0" applyFill="1" applyBorder="1" applyAlignment="1">
      <alignment horizontal="center" vertical="center"/>
    </xf>
    <xf numFmtId="0" fontId="28" fillId="25" borderId="67" xfId="0" applyFont="1" applyFill="1" applyBorder="1" applyAlignment="1">
      <alignment horizontal="right" vertical="center"/>
    </xf>
    <xf numFmtId="0" fontId="28" fillId="25" borderId="42" xfId="0" applyFont="1" applyFill="1" applyBorder="1" applyAlignment="1">
      <alignment horizontal="right" vertical="center"/>
    </xf>
    <xf numFmtId="0" fontId="13" fillId="25" borderId="26" xfId="0" applyFont="1" applyFill="1" applyBorder="1"/>
    <xf numFmtId="0" fontId="13" fillId="25" borderId="4" xfId="0" applyFont="1" applyFill="1" applyBorder="1"/>
    <xf numFmtId="0" fontId="28" fillId="26" borderId="68" xfId="0" applyFont="1" applyFill="1" applyBorder="1" applyAlignment="1">
      <alignment horizontal="center" vertical="center"/>
    </xf>
    <xf numFmtId="0" fontId="28" fillId="26" borderId="69" xfId="0" applyFont="1" applyFill="1" applyBorder="1" applyAlignment="1">
      <alignment horizontal="center" vertical="center"/>
    </xf>
    <xf numFmtId="0" fontId="14" fillId="27" borderId="61" xfId="0" applyFont="1" applyFill="1" applyBorder="1" applyAlignment="1">
      <alignment vertical="center"/>
    </xf>
    <xf numFmtId="0" fontId="14" fillId="27" borderId="40" xfId="0" applyFont="1" applyFill="1" applyBorder="1" applyAlignment="1">
      <alignment vertical="center"/>
    </xf>
    <xf numFmtId="0" fontId="13" fillId="26" borderId="17" xfId="0" applyFont="1" applyFill="1" applyBorder="1" applyAlignment="1">
      <alignment horizontal="center" vertical="center"/>
    </xf>
    <xf numFmtId="0" fontId="13" fillId="26" borderId="13" xfId="0" applyFont="1" applyFill="1" applyBorder="1" applyAlignment="1">
      <alignment horizontal="center" vertical="center"/>
    </xf>
    <xf numFmtId="0" fontId="13" fillId="26" borderId="12" xfId="0" applyFont="1" applyFill="1" applyBorder="1" applyAlignment="1">
      <alignment horizontal="center" vertical="center"/>
    </xf>
    <xf numFmtId="0" fontId="13" fillId="26" borderId="36" xfId="0" applyFont="1" applyFill="1" applyBorder="1" applyAlignment="1">
      <alignment horizontal="center" vertical="center"/>
    </xf>
    <xf numFmtId="0" fontId="13" fillId="26" borderId="6" xfId="0" applyFont="1" applyFill="1" applyBorder="1" applyAlignment="1">
      <alignment horizontal="center" vertical="center"/>
    </xf>
    <xf numFmtId="0" fontId="13" fillId="26" borderId="3" xfId="0" applyFont="1" applyFill="1" applyBorder="1" applyAlignment="1">
      <alignment horizontal="center" vertical="center"/>
    </xf>
    <xf numFmtId="0" fontId="13" fillId="26" borderId="28" xfId="0" applyFont="1" applyFill="1" applyBorder="1" applyAlignment="1">
      <alignment horizontal="center" vertical="center"/>
    </xf>
    <xf numFmtId="0" fontId="11" fillId="12" borderId="48" xfId="0" applyFont="1" applyFill="1" applyBorder="1" applyAlignment="1">
      <alignment horizontal="center" vertical="center"/>
    </xf>
    <xf numFmtId="0" fontId="0" fillId="12" borderId="71" xfId="0" applyFill="1" applyBorder="1" applyAlignment="1">
      <alignment horizontal="center" vertical="center"/>
    </xf>
    <xf numFmtId="0" fontId="13" fillId="0" borderId="14" xfId="0" applyFont="1" applyBorder="1" applyAlignment="1">
      <alignment horizontal="center" vertical="center" textRotation="90"/>
    </xf>
    <xf numFmtId="0" fontId="13" fillId="0" borderId="16" xfId="0" applyFont="1" applyBorder="1" applyAlignment="1">
      <alignment horizontal="center" vertical="center" textRotation="90"/>
    </xf>
    <xf numFmtId="0" fontId="13" fillId="0" borderId="48" xfId="0" applyFont="1" applyBorder="1" applyAlignment="1">
      <alignment horizontal="center" vertical="center" textRotation="90"/>
    </xf>
    <xf numFmtId="0" fontId="0" fillId="0" borderId="34" xfId="0" applyBorder="1" applyAlignment="1">
      <alignment horizontal="center" vertical="center"/>
    </xf>
    <xf numFmtId="0" fontId="0" fillId="0" borderId="59" xfId="0" applyBorder="1" applyAlignment="1">
      <alignment horizontal="center" vertical="center"/>
    </xf>
    <xf numFmtId="0" fontId="0" fillId="0" borderId="44" xfId="0" applyBorder="1" applyAlignment="1">
      <alignment horizontal="center" vertical="center"/>
    </xf>
    <xf numFmtId="0" fontId="0" fillId="0" borderId="23" xfId="0" applyBorder="1" applyAlignment="1">
      <alignment horizontal="center" vertical="center"/>
    </xf>
    <xf numFmtId="0" fontId="0" fillId="0" borderId="34" xfId="0" applyFill="1" applyBorder="1" applyAlignment="1">
      <alignment horizontal="center" vertical="center"/>
    </xf>
    <xf numFmtId="0" fontId="0" fillId="0" borderId="59" xfId="0" applyFill="1" applyBorder="1" applyAlignment="1">
      <alignment horizontal="center" vertical="center"/>
    </xf>
    <xf numFmtId="0" fontId="0" fillId="0" borderId="44" xfId="0" applyFill="1" applyBorder="1" applyAlignment="1">
      <alignment horizontal="center" vertical="center"/>
    </xf>
    <xf numFmtId="0" fontId="0" fillId="0" borderId="23" xfId="0" applyFill="1" applyBorder="1" applyAlignment="1">
      <alignment horizontal="center" vertical="center"/>
    </xf>
    <xf numFmtId="0" fontId="0" fillId="0" borderId="36" xfId="0" applyBorder="1" applyAlignment="1">
      <alignment horizontal="center" vertical="center"/>
    </xf>
    <xf numFmtId="0" fontId="0" fillId="0" borderId="2" xfId="0" applyBorder="1" applyAlignment="1">
      <alignment horizontal="center" vertical="center"/>
    </xf>
    <xf numFmtId="0" fontId="0" fillId="0" borderId="36" xfId="0" applyFill="1"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xf numFmtId="0" fontId="0" fillId="0" borderId="2" xfId="0" applyFill="1" applyBorder="1" applyAlignment="1">
      <alignment horizontal="center"/>
    </xf>
    <xf numFmtId="0" fontId="0" fillId="0" borderId="36" xfId="0" applyFill="1" applyBorder="1" applyAlignment="1">
      <alignment horizontal="center"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28" xfId="0" applyFill="1" applyBorder="1" applyAlignment="1">
      <alignment horizontal="center" vertical="center"/>
    </xf>
    <xf numFmtId="0" fontId="0" fillId="0" borderId="39" xfId="0" applyBorder="1" applyAlignment="1">
      <alignment horizontal="center" vertical="center"/>
    </xf>
    <xf numFmtId="0" fontId="0" fillId="0" borderId="73" xfId="0" applyBorder="1" applyAlignment="1">
      <alignment horizontal="center" vertical="center"/>
    </xf>
    <xf numFmtId="0" fontId="0" fillId="0" borderId="45" xfId="0" applyBorder="1" applyAlignment="1">
      <alignment horizontal="center" vertical="center"/>
    </xf>
    <xf numFmtId="0" fontId="0" fillId="0" borderId="37" xfId="0" applyBorder="1" applyAlignment="1">
      <alignment horizontal="center" vertical="center"/>
    </xf>
    <xf numFmtId="0" fontId="0" fillId="0" borderId="39" xfId="0" applyFill="1" applyBorder="1" applyAlignment="1">
      <alignment horizontal="center"/>
    </xf>
    <xf numFmtId="0" fontId="0" fillId="0" borderId="73" xfId="0" applyFill="1" applyBorder="1" applyAlignment="1">
      <alignment horizontal="center"/>
    </xf>
    <xf numFmtId="0" fontId="0" fillId="0" borderId="45" xfId="0" applyFill="1" applyBorder="1" applyAlignment="1">
      <alignment horizontal="center"/>
    </xf>
    <xf numFmtId="0" fontId="0" fillId="0" borderId="37" xfId="0" applyFill="1" applyBorder="1" applyAlignment="1">
      <alignment horizontal="center"/>
    </xf>
  </cellXfs>
  <cellStyles count="2">
    <cellStyle name="Обычный" xfId="0" builtinId="0"/>
    <cellStyle name="Обычный 2" xfId="1" xr:uid="{00000000-0005-0000-0000-000001000000}"/>
  </cellStyles>
  <dxfs count="0"/>
  <tableStyles count="0" defaultTableStyle="TableStyleMedium9" defaultPivotStyle="PivotStyleLight16"/>
  <colors>
    <mruColors>
      <color rgb="FFFFCC99"/>
      <color rgb="FF99FF99"/>
      <color rgb="FFFF99CC"/>
      <color rgb="FF33CC33"/>
      <color rgb="FFFFC000"/>
      <color rgb="FF00B0F0"/>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
  <sheetViews>
    <sheetView topLeftCell="A3" workbookViewId="0">
      <selection activeCell="C9" sqref="C9:I9"/>
    </sheetView>
  </sheetViews>
  <sheetFormatPr defaultRowHeight="14.4" x14ac:dyDescent="0.3"/>
  <cols>
    <col min="9" max="9" width="14.33203125" customWidth="1"/>
  </cols>
  <sheetData>
    <row r="1" spans="1:9" x14ac:dyDescent="0.3">
      <c r="A1" t="s">
        <v>196</v>
      </c>
    </row>
    <row r="2" spans="1:9" ht="17.399999999999999" x14ac:dyDescent="0.3">
      <c r="B2" s="396" t="s">
        <v>42</v>
      </c>
      <c r="C2" s="396"/>
      <c r="D2" s="396"/>
      <c r="E2" s="396"/>
      <c r="F2" s="396"/>
      <c r="G2" s="396"/>
      <c r="H2" s="396"/>
    </row>
    <row r="4" spans="1:9" ht="15.6" x14ac:dyDescent="0.3">
      <c r="B4" s="4" t="s">
        <v>43</v>
      </c>
      <c r="C4" s="393" t="s">
        <v>44</v>
      </c>
      <c r="D4" s="394"/>
      <c r="E4" s="394"/>
      <c r="F4" s="394"/>
      <c r="G4" s="394"/>
      <c r="H4" s="394"/>
      <c r="I4" s="395"/>
    </row>
    <row r="5" spans="1:9" ht="15.6" x14ac:dyDescent="0.3">
      <c r="B5" s="393" t="s">
        <v>45</v>
      </c>
      <c r="C5" s="394"/>
      <c r="D5" s="394"/>
      <c r="E5" s="394"/>
      <c r="F5" s="394"/>
      <c r="G5" s="394"/>
      <c r="H5" s="394"/>
      <c r="I5" s="395"/>
    </row>
    <row r="6" spans="1:9" ht="15.6" x14ac:dyDescent="0.3">
      <c r="B6" s="3">
        <v>1</v>
      </c>
      <c r="C6" s="390" t="s">
        <v>114</v>
      </c>
      <c r="D6" s="391"/>
      <c r="E6" s="391"/>
      <c r="F6" s="391"/>
      <c r="G6" s="391"/>
      <c r="H6" s="391"/>
      <c r="I6" s="392"/>
    </row>
    <row r="7" spans="1:9" ht="15.6" x14ac:dyDescent="0.3">
      <c r="B7" s="3">
        <v>2</v>
      </c>
      <c r="C7" s="390" t="s">
        <v>115</v>
      </c>
      <c r="D7" s="391"/>
      <c r="E7" s="391"/>
      <c r="F7" s="391"/>
      <c r="G7" s="391"/>
      <c r="H7" s="391"/>
      <c r="I7" s="392"/>
    </row>
    <row r="8" spans="1:9" ht="15.6" x14ac:dyDescent="0.3">
      <c r="B8" s="3">
        <v>3</v>
      </c>
      <c r="C8" s="390" t="s">
        <v>49</v>
      </c>
      <c r="D8" s="391"/>
      <c r="E8" s="391"/>
      <c r="F8" s="391"/>
      <c r="G8" s="391"/>
      <c r="H8" s="391"/>
      <c r="I8" s="392"/>
    </row>
    <row r="9" spans="1:9" ht="15.6" x14ac:dyDescent="0.3">
      <c r="B9" s="3">
        <v>4</v>
      </c>
      <c r="C9" s="390" t="s">
        <v>61</v>
      </c>
      <c r="D9" s="391"/>
      <c r="E9" s="391"/>
      <c r="F9" s="391"/>
      <c r="G9" s="391"/>
      <c r="H9" s="391"/>
      <c r="I9" s="392"/>
    </row>
    <row r="10" spans="1:9" ht="15.6" x14ac:dyDescent="0.3">
      <c r="B10" s="3">
        <v>5</v>
      </c>
      <c r="C10" s="390" t="s">
        <v>46</v>
      </c>
      <c r="D10" s="391"/>
      <c r="E10" s="391"/>
      <c r="F10" s="391"/>
      <c r="G10" s="391"/>
      <c r="H10" s="391"/>
      <c r="I10" s="392"/>
    </row>
    <row r="11" spans="1:9" ht="15.6" x14ac:dyDescent="0.3">
      <c r="B11" s="3">
        <v>6</v>
      </c>
      <c r="C11" s="390" t="s">
        <v>52</v>
      </c>
      <c r="D11" s="391"/>
      <c r="E11" s="391"/>
      <c r="F11" s="391"/>
      <c r="G11" s="391"/>
      <c r="H11" s="391"/>
      <c r="I11" s="392"/>
    </row>
    <row r="12" spans="1:9" ht="15.6" x14ac:dyDescent="0.3">
      <c r="B12" s="3">
        <v>7</v>
      </c>
      <c r="C12" s="390" t="s">
        <v>47</v>
      </c>
      <c r="D12" s="391"/>
      <c r="E12" s="391"/>
      <c r="F12" s="391"/>
      <c r="G12" s="391"/>
      <c r="H12" s="391"/>
      <c r="I12" s="392"/>
    </row>
    <row r="13" spans="1:9" ht="15.6" x14ac:dyDescent="0.3">
      <c r="B13" s="3">
        <v>8</v>
      </c>
      <c r="C13" s="390" t="s">
        <v>48</v>
      </c>
      <c r="D13" s="391"/>
      <c r="E13" s="391"/>
      <c r="F13" s="391"/>
      <c r="G13" s="391"/>
      <c r="H13" s="391"/>
      <c r="I13" s="392"/>
    </row>
    <row r="14" spans="1:9" ht="15.6" x14ac:dyDescent="0.3">
      <c r="B14" s="5">
        <v>9</v>
      </c>
      <c r="C14" s="390" t="s">
        <v>50</v>
      </c>
      <c r="D14" s="391"/>
      <c r="E14" s="391"/>
      <c r="F14" s="391"/>
      <c r="G14" s="391"/>
      <c r="H14" s="391"/>
      <c r="I14" s="392"/>
    </row>
    <row r="15" spans="1:9" ht="15.6" x14ac:dyDescent="0.3">
      <c r="B15" s="3">
        <v>10</v>
      </c>
      <c r="C15" s="390" t="s">
        <v>51</v>
      </c>
      <c r="D15" s="391"/>
      <c r="E15" s="391"/>
      <c r="F15" s="391"/>
      <c r="G15" s="391"/>
      <c r="H15" s="391"/>
      <c r="I15" s="392"/>
    </row>
    <row r="16" spans="1:9" ht="15.6" x14ac:dyDescent="0.3">
      <c r="B16" s="393" t="s">
        <v>53</v>
      </c>
      <c r="C16" s="394"/>
      <c r="D16" s="394"/>
      <c r="E16" s="394"/>
      <c r="F16" s="394"/>
      <c r="G16" s="394"/>
      <c r="H16" s="394"/>
      <c r="I16" s="395"/>
    </row>
    <row r="17" spans="2:9" ht="15.6" x14ac:dyDescent="0.3">
      <c r="B17" s="3"/>
      <c r="C17" s="390"/>
      <c r="D17" s="391"/>
      <c r="E17" s="391"/>
      <c r="F17" s="391"/>
      <c r="G17" s="391"/>
      <c r="H17" s="391"/>
      <c r="I17" s="392"/>
    </row>
    <row r="18" spans="2:9" ht="15.6" x14ac:dyDescent="0.3">
      <c r="B18" s="393" t="s">
        <v>54</v>
      </c>
      <c r="C18" s="394"/>
      <c r="D18" s="394"/>
      <c r="E18" s="394"/>
      <c r="F18" s="394"/>
      <c r="G18" s="394"/>
      <c r="H18" s="394"/>
      <c r="I18" s="395"/>
    </row>
    <row r="19" spans="2:9" ht="15.6" x14ac:dyDescent="0.3">
      <c r="B19" s="3">
        <v>1</v>
      </c>
      <c r="C19" s="390" t="s">
        <v>116</v>
      </c>
      <c r="D19" s="391"/>
      <c r="E19" s="391"/>
      <c r="F19" s="391"/>
      <c r="G19" s="391"/>
      <c r="H19" s="391"/>
      <c r="I19" s="392"/>
    </row>
    <row r="20" spans="2:9" ht="15.6" x14ac:dyDescent="0.3">
      <c r="B20" s="3"/>
      <c r="C20" s="390"/>
      <c r="D20" s="391"/>
      <c r="E20" s="391"/>
      <c r="F20" s="391"/>
      <c r="G20" s="391"/>
      <c r="H20" s="391"/>
      <c r="I20" s="392"/>
    </row>
    <row r="21" spans="2:9" ht="15.6" x14ac:dyDescent="0.3">
      <c r="B21" s="393" t="s">
        <v>55</v>
      </c>
      <c r="C21" s="394"/>
      <c r="D21" s="394"/>
      <c r="E21" s="394"/>
      <c r="F21" s="394"/>
      <c r="G21" s="394"/>
      <c r="H21" s="394"/>
      <c r="I21" s="395"/>
    </row>
    <row r="22" spans="2:9" ht="15.6" x14ac:dyDescent="0.3">
      <c r="B22" s="3">
        <v>1</v>
      </c>
      <c r="C22" s="390" t="s">
        <v>56</v>
      </c>
      <c r="D22" s="391"/>
      <c r="E22" s="391"/>
      <c r="F22" s="391"/>
      <c r="G22" s="391"/>
      <c r="H22" s="391"/>
      <c r="I22" s="392"/>
    </row>
    <row r="23" spans="2:9" ht="15.6" x14ac:dyDescent="0.3">
      <c r="B23" s="3"/>
      <c r="C23" s="390"/>
      <c r="D23" s="391"/>
      <c r="E23" s="391"/>
      <c r="F23" s="391"/>
      <c r="G23" s="391"/>
      <c r="H23" s="391"/>
      <c r="I23" s="392"/>
    </row>
    <row r="24" spans="2:9" ht="15.6" x14ac:dyDescent="0.3">
      <c r="B24" s="3"/>
      <c r="C24" s="390"/>
      <c r="D24" s="391"/>
      <c r="E24" s="391"/>
      <c r="F24" s="391"/>
      <c r="G24" s="391"/>
      <c r="H24" s="391"/>
      <c r="I24" s="392"/>
    </row>
    <row r="25" spans="2:9" ht="15.6" x14ac:dyDescent="0.3">
      <c r="B25" s="393" t="s">
        <v>57</v>
      </c>
      <c r="C25" s="394"/>
      <c r="D25" s="394"/>
      <c r="E25" s="394"/>
      <c r="F25" s="394"/>
      <c r="G25" s="394"/>
      <c r="H25" s="394"/>
      <c r="I25" s="395"/>
    </row>
    <row r="26" spans="2:9" ht="15.6" x14ac:dyDescent="0.3">
      <c r="B26" s="3">
        <v>1</v>
      </c>
      <c r="C26" s="390" t="s">
        <v>117</v>
      </c>
      <c r="D26" s="391"/>
      <c r="E26" s="391"/>
      <c r="F26" s="391"/>
      <c r="G26" s="391"/>
      <c r="H26" s="391"/>
      <c r="I26" s="392"/>
    </row>
    <row r="27" spans="2:9" ht="15.6" x14ac:dyDescent="0.3">
      <c r="B27" s="3">
        <v>2</v>
      </c>
      <c r="C27" s="390" t="s">
        <v>118</v>
      </c>
      <c r="D27" s="391"/>
      <c r="E27" s="391"/>
      <c r="F27" s="391"/>
      <c r="G27" s="391"/>
      <c r="H27" s="391"/>
      <c r="I27" s="392"/>
    </row>
  </sheetData>
  <mergeCells count="25">
    <mergeCell ref="C8:I8"/>
    <mergeCell ref="B2:H2"/>
    <mergeCell ref="C4:I4"/>
    <mergeCell ref="B5:I5"/>
    <mergeCell ref="C6:I6"/>
    <mergeCell ref="C7:I7"/>
    <mergeCell ref="C20:I20"/>
    <mergeCell ref="C9:I9"/>
    <mergeCell ref="C10:I10"/>
    <mergeCell ref="C11:I11"/>
    <mergeCell ref="C12:I12"/>
    <mergeCell ref="C13:I13"/>
    <mergeCell ref="C14:I14"/>
    <mergeCell ref="C15:I15"/>
    <mergeCell ref="B16:I16"/>
    <mergeCell ref="C17:I17"/>
    <mergeCell ref="B18:I18"/>
    <mergeCell ref="C19:I19"/>
    <mergeCell ref="C27:I27"/>
    <mergeCell ref="B21:I21"/>
    <mergeCell ref="C22:I22"/>
    <mergeCell ref="C23:I23"/>
    <mergeCell ref="C24:I24"/>
    <mergeCell ref="B25:I25"/>
    <mergeCell ref="C26:I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64"/>
  <sheetViews>
    <sheetView tabSelected="1" topLeftCell="A139" zoomScale="80" zoomScaleNormal="80" zoomScaleSheetLayoutView="75" workbookViewId="0">
      <pane xSplit="3" topLeftCell="D1" activePane="topRight" state="frozen"/>
      <selection activeCell="B9" sqref="B9"/>
      <selection pane="topRight" activeCell="C154" sqref="C154:C155"/>
    </sheetView>
  </sheetViews>
  <sheetFormatPr defaultColWidth="9.109375" defaultRowHeight="13.2" x14ac:dyDescent="0.25"/>
  <cols>
    <col min="1" max="1" width="3.44140625" style="12" customWidth="1"/>
    <col min="2" max="2" width="11.33203125" style="14" customWidth="1"/>
    <col min="3" max="3" width="40" style="12" customWidth="1"/>
    <col min="4" max="4" width="10.6640625" style="12" customWidth="1"/>
    <col min="5" max="21" width="3.5546875" style="12" customWidth="1"/>
    <col min="22" max="22" width="4.109375" style="13" customWidth="1"/>
    <col min="23" max="23" width="3.5546875" style="13" customWidth="1"/>
    <col min="24" max="41" width="3.5546875" style="12" customWidth="1"/>
    <col min="42" max="42" width="3.44140625" style="12" customWidth="1"/>
    <col min="43" max="43" width="3.5546875" style="12" customWidth="1"/>
    <col min="44" max="44" width="3.6640625" style="12" customWidth="1"/>
    <col min="45" max="56" width="3.5546875" style="12" customWidth="1"/>
    <col min="57" max="57" width="7.5546875" style="12" customWidth="1"/>
    <col min="58" max="16384" width="9.109375" style="12"/>
  </cols>
  <sheetData>
    <row r="1" spans="1:58" s="138" customFormat="1" ht="18" thickBot="1" x14ac:dyDescent="0.35">
      <c r="A1" s="493" t="s">
        <v>205</v>
      </c>
      <c r="B1" s="493"/>
      <c r="C1" s="493"/>
      <c r="D1" s="493"/>
      <c r="E1" s="493"/>
      <c r="F1" s="493"/>
      <c r="G1" s="493"/>
      <c r="H1" s="493"/>
      <c r="I1" s="493"/>
      <c r="J1" s="493"/>
      <c r="K1" s="493"/>
      <c r="L1" s="493"/>
      <c r="M1" s="493"/>
      <c r="N1" s="494" t="s">
        <v>199</v>
      </c>
      <c r="O1" s="494"/>
      <c r="P1" s="494"/>
      <c r="Q1" s="494"/>
      <c r="R1" s="494"/>
      <c r="S1" s="494"/>
      <c r="T1" s="494"/>
      <c r="U1" s="494"/>
      <c r="V1" s="494"/>
      <c r="W1" s="494"/>
      <c r="X1" s="494"/>
    </row>
    <row r="2" spans="1:58" ht="81" customHeight="1" x14ac:dyDescent="0.25">
      <c r="A2" s="447" t="s">
        <v>151</v>
      </c>
      <c r="B2" s="448" t="s">
        <v>4</v>
      </c>
      <c r="C2" s="447" t="s">
        <v>150</v>
      </c>
      <c r="D2" s="497" t="s">
        <v>149</v>
      </c>
      <c r="E2" s="490" t="s">
        <v>177</v>
      </c>
      <c r="F2" s="490"/>
      <c r="G2" s="490"/>
      <c r="H2" s="490"/>
      <c r="I2" s="489" t="s">
        <v>175</v>
      </c>
      <c r="J2" s="489"/>
      <c r="K2" s="489"/>
      <c r="L2" s="489"/>
      <c r="M2" s="125" t="s">
        <v>195</v>
      </c>
      <c r="N2" s="489" t="s">
        <v>173</v>
      </c>
      <c r="O2" s="489"/>
      <c r="P2" s="489"/>
      <c r="Q2" s="125" t="s">
        <v>194</v>
      </c>
      <c r="R2" s="489" t="s">
        <v>172</v>
      </c>
      <c r="S2" s="489"/>
      <c r="T2" s="489"/>
      <c r="U2" s="489"/>
      <c r="V2" s="126" t="s">
        <v>193</v>
      </c>
      <c r="W2" s="490" t="s">
        <v>170</v>
      </c>
      <c r="X2" s="490"/>
      <c r="Y2" s="490"/>
      <c r="Z2" s="125" t="s">
        <v>192</v>
      </c>
      <c r="AA2" s="489" t="s">
        <v>168</v>
      </c>
      <c r="AB2" s="489"/>
      <c r="AC2" s="489"/>
      <c r="AD2" s="125" t="s">
        <v>191</v>
      </c>
      <c r="AE2" s="489" t="s">
        <v>166</v>
      </c>
      <c r="AF2" s="489"/>
      <c r="AG2" s="489"/>
      <c r="AH2" s="489"/>
      <c r="AI2" s="489" t="s">
        <v>164</v>
      </c>
      <c r="AJ2" s="489"/>
      <c r="AK2" s="489"/>
      <c r="AL2" s="489"/>
      <c r="AM2" s="125" t="s">
        <v>190</v>
      </c>
      <c r="AN2" s="489" t="s">
        <v>162</v>
      </c>
      <c r="AO2" s="489"/>
      <c r="AP2" s="489"/>
      <c r="AQ2" s="125" t="s">
        <v>189</v>
      </c>
      <c r="AR2" s="489" t="s">
        <v>161</v>
      </c>
      <c r="AS2" s="489"/>
      <c r="AT2" s="489"/>
      <c r="AU2" s="489"/>
      <c r="AV2" s="489" t="s">
        <v>159</v>
      </c>
      <c r="AW2" s="489"/>
      <c r="AX2" s="489"/>
      <c r="AY2" s="489"/>
      <c r="AZ2" s="125" t="s">
        <v>188</v>
      </c>
      <c r="BA2" s="490" t="s">
        <v>157</v>
      </c>
      <c r="BB2" s="490"/>
      <c r="BC2" s="490"/>
      <c r="BD2" s="490"/>
      <c r="BE2" s="491" t="s">
        <v>129</v>
      </c>
    </row>
    <row r="3" spans="1:58" x14ac:dyDescent="0.25">
      <c r="A3" s="447"/>
      <c r="B3" s="448"/>
      <c r="C3" s="447"/>
      <c r="D3" s="497"/>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c r="BC3" s="432"/>
      <c r="BD3" s="432"/>
      <c r="BE3" s="492"/>
    </row>
    <row r="4" spans="1:58" x14ac:dyDescent="0.25">
      <c r="A4" s="447"/>
      <c r="B4" s="448"/>
      <c r="C4" s="447"/>
      <c r="D4" s="497"/>
      <c r="E4" s="132">
        <v>36</v>
      </c>
      <c r="F4" s="132">
        <v>37</v>
      </c>
      <c r="G4" s="132">
        <v>38</v>
      </c>
      <c r="H4" s="132">
        <v>39</v>
      </c>
      <c r="I4" s="132">
        <v>40</v>
      </c>
      <c r="J4" s="132">
        <v>41</v>
      </c>
      <c r="K4" s="132">
        <v>42</v>
      </c>
      <c r="L4" s="132">
        <v>43</v>
      </c>
      <c r="M4" s="132">
        <v>44</v>
      </c>
      <c r="N4" s="132">
        <v>45</v>
      </c>
      <c r="O4" s="132">
        <v>46</v>
      </c>
      <c r="P4" s="132">
        <v>47</v>
      </c>
      <c r="Q4" s="132">
        <v>48</v>
      </c>
      <c r="R4" s="132">
        <v>49</v>
      </c>
      <c r="S4" s="132">
        <v>50</v>
      </c>
      <c r="T4" s="132">
        <v>51</v>
      </c>
      <c r="U4" s="132">
        <v>52</v>
      </c>
      <c r="V4" s="38">
        <v>1</v>
      </c>
      <c r="W4" s="38">
        <v>2</v>
      </c>
      <c r="X4" s="132">
        <v>3</v>
      </c>
      <c r="Y4" s="132">
        <v>4</v>
      </c>
      <c r="Z4" s="132">
        <v>5</v>
      </c>
      <c r="AA4" s="132">
        <v>6</v>
      </c>
      <c r="AB4" s="132">
        <v>7</v>
      </c>
      <c r="AC4" s="132">
        <v>8</v>
      </c>
      <c r="AD4" s="132">
        <v>9</v>
      </c>
      <c r="AE4" s="132">
        <v>10</v>
      </c>
      <c r="AF4" s="132">
        <v>11</v>
      </c>
      <c r="AG4" s="132">
        <v>12</v>
      </c>
      <c r="AH4" s="38">
        <v>13</v>
      </c>
      <c r="AI4" s="38">
        <v>14</v>
      </c>
      <c r="AJ4" s="38">
        <v>15</v>
      </c>
      <c r="AK4" s="38">
        <v>16</v>
      </c>
      <c r="AL4" s="132">
        <v>17</v>
      </c>
      <c r="AM4" s="132">
        <v>18</v>
      </c>
      <c r="AN4" s="132">
        <v>19</v>
      </c>
      <c r="AO4" s="132">
        <v>20</v>
      </c>
      <c r="AP4" s="132">
        <v>21</v>
      </c>
      <c r="AQ4" s="132">
        <v>22</v>
      </c>
      <c r="AR4" s="132">
        <v>23</v>
      </c>
      <c r="AS4" s="132">
        <v>24</v>
      </c>
      <c r="AT4" s="132">
        <v>25</v>
      </c>
      <c r="AU4" s="132">
        <v>26</v>
      </c>
      <c r="AV4" s="132">
        <v>27</v>
      </c>
      <c r="AW4" s="132">
        <v>28</v>
      </c>
      <c r="AX4" s="132">
        <v>29</v>
      </c>
      <c r="AY4" s="132">
        <v>30</v>
      </c>
      <c r="AZ4" s="132">
        <v>31</v>
      </c>
      <c r="BA4" s="132">
        <v>32</v>
      </c>
      <c r="BB4" s="132">
        <v>33</v>
      </c>
      <c r="BC4" s="132">
        <v>34</v>
      </c>
      <c r="BD4" s="132">
        <v>35</v>
      </c>
      <c r="BE4" s="492"/>
    </row>
    <row r="5" spans="1:58" x14ac:dyDescent="0.25">
      <c r="A5" s="447"/>
      <c r="B5" s="448"/>
      <c r="C5" s="447"/>
      <c r="D5" s="497"/>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432"/>
      <c r="AN5" s="432"/>
      <c r="AO5" s="432"/>
      <c r="AP5" s="432"/>
      <c r="AQ5" s="432"/>
      <c r="AR5" s="432"/>
      <c r="AS5" s="432"/>
      <c r="AT5" s="432"/>
      <c r="AU5" s="432"/>
      <c r="AV5" s="432"/>
      <c r="AW5" s="432"/>
      <c r="AX5" s="432"/>
      <c r="AY5" s="432"/>
      <c r="AZ5" s="432"/>
      <c r="BA5" s="432"/>
      <c r="BB5" s="432"/>
      <c r="BC5" s="432"/>
      <c r="BD5" s="432"/>
      <c r="BE5" s="492"/>
    </row>
    <row r="6" spans="1:58" x14ac:dyDescent="0.25">
      <c r="A6" s="495"/>
      <c r="B6" s="496"/>
      <c r="C6" s="495"/>
      <c r="D6" s="498"/>
      <c r="E6" s="134">
        <v>1</v>
      </c>
      <c r="F6" s="134">
        <v>2</v>
      </c>
      <c r="G6" s="134">
        <v>3</v>
      </c>
      <c r="H6" s="134">
        <v>4</v>
      </c>
      <c r="I6" s="134">
        <v>5</v>
      </c>
      <c r="J6" s="134">
        <v>6</v>
      </c>
      <c r="K6" s="134">
        <v>7</v>
      </c>
      <c r="L6" s="134">
        <v>8</v>
      </c>
      <c r="M6" s="134">
        <v>9</v>
      </c>
      <c r="N6" s="134">
        <v>10</v>
      </c>
      <c r="O6" s="134">
        <v>11</v>
      </c>
      <c r="P6" s="134">
        <v>12</v>
      </c>
      <c r="Q6" s="134">
        <v>13</v>
      </c>
      <c r="R6" s="134">
        <v>14</v>
      </c>
      <c r="S6" s="134">
        <v>15</v>
      </c>
      <c r="T6" s="134">
        <v>16</v>
      </c>
      <c r="U6" s="134">
        <v>17</v>
      </c>
      <c r="V6" s="124">
        <v>18</v>
      </c>
      <c r="W6" s="124">
        <v>19</v>
      </c>
      <c r="X6" s="134">
        <v>20</v>
      </c>
      <c r="Y6" s="134">
        <v>21</v>
      </c>
      <c r="Z6" s="134">
        <v>22</v>
      </c>
      <c r="AA6" s="134">
        <v>23</v>
      </c>
      <c r="AB6" s="134">
        <v>24</v>
      </c>
      <c r="AC6" s="134">
        <v>25</v>
      </c>
      <c r="AD6" s="134">
        <v>26</v>
      </c>
      <c r="AE6" s="134">
        <v>27</v>
      </c>
      <c r="AF6" s="134">
        <v>28</v>
      </c>
      <c r="AG6" s="134">
        <v>29</v>
      </c>
      <c r="AH6" s="124">
        <v>30</v>
      </c>
      <c r="AI6" s="124">
        <v>31</v>
      </c>
      <c r="AJ6" s="124">
        <v>32</v>
      </c>
      <c r="AK6" s="124">
        <v>33</v>
      </c>
      <c r="AL6" s="134">
        <v>34</v>
      </c>
      <c r="AM6" s="134">
        <v>35</v>
      </c>
      <c r="AN6" s="134">
        <v>36</v>
      </c>
      <c r="AO6" s="134">
        <v>37</v>
      </c>
      <c r="AP6" s="134">
        <v>38</v>
      </c>
      <c r="AQ6" s="134">
        <v>39</v>
      </c>
      <c r="AR6" s="134">
        <v>40</v>
      </c>
      <c r="AS6" s="134">
        <v>41</v>
      </c>
      <c r="AT6" s="134">
        <v>42</v>
      </c>
      <c r="AU6" s="134">
        <v>43</v>
      </c>
      <c r="AV6" s="134">
        <v>44</v>
      </c>
      <c r="AW6" s="134">
        <v>45</v>
      </c>
      <c r="AX6" s="134">
        <v>46</v>
      </c>
      <c r="AY6" s="134">
        <v>47</v>
      </c>
      <c r="AZ6" s="134">
        <v>48</v>
      </c>
      <c r="BA6" s="134">
        <v>49</v>
      </c>
      <c r="BB6" s="134">
        <v>50</v>
      </c>
      <c r="BC6" s="134">
        <v>51</v>
      </c>
      <c r="BD6" s="134">
        <v>52</v>
      </c>
      <c r="BE6" s="492"/>
    </row>
    <row r="7" spans="1:58" s="14" customFormat="1" ht="18.75" customHeight="1" x14ac:dyDescent="0.25">
      <c r="A7" s="464" t="s">
        <v>200</v>
      </c>
      <c r="B7" s="422" t="s">
        <v>128</v>
      </c>
      <c r="C7" s="479" t="s">
        <v>187</v>
      </c>
      <c r="D7" s="116" t="s">
        <v>123</v>
      </c>
      <c r="E7" s="50"/>
      <c r="F7" s="50"/>
      <c r="G7" s="50"/>
      <c r="H7" s="50"/>
      <c r="I7" s="50"/>
      <c r="J7" s="50"/>
      <c r="K7" s="50"/>
      <c r="L7" s="50"/>
      <c r="M7" s="50"/>
      <c r="N7" s="50"/>
      <c r="O7" s="50"/>
      <c r="P7" s="50"/>
      <c r="Q7" s="50"/>
      <c r="R7" s="50"/>
      <c r="S7" s="50"/>
      <c r="T7" s="50"/>
      <c r="U7" s="50"/>
      <c r="V7" s="41"/>
      <c r="W7" s="41"/>
      <c r="X7" s="50"/>
      <c r="Y7" s="50"/>
      <c r="Z7" s="50"/>
      <c r="AA7" s="50"/>
      <c r="AB7" s="50"/>
      <c r="AC7" s="50"/>
      <c r="AD7" s="50"/>
      <c r="AE7" s="50"/>
      <c r="AF7" s="50"/>
      <c r="AG7" s="50"/>
      <c r="AH7" s="50"/>
      <c r="AI7" s="50"/>
      <c r="AJ7" s="50"/>
      <c r="AK7" s="50"/>
      <c r="AL7" s="50"/>
      <c r="AM7" s="50"/>
      <c r="AN7" s="50"/>
      <c r="AO7" s="50"/>
      <c r="AP7" s="50"/>
      <c r="AQ7" s="50"/>
      <c r="AR7" s="50"/>
      <c r="AS7" s="50"/>
      <c r="AT7" s="49"/>
      <c r="AU7" s="123"/>
      <c r="AV7" s="41"/>
      <c r="AW7" s="41"/>
      <c r="AX7" s="41"/>
      <c r="AY7" s="41"/>
      <c r="AZ7" s="41"/>
      <c r="BA7" s="41"/>
      <c r="BB7" s="41"/>
      <c r="BC7" s="41"/>
      <c r="BD7" s="41"/>
      <c r="BE7" s="108"/>
      <c r="BF7" s="12"/>
    </row>
    <row r="8" spans="1:58" s="14" customFormat="1" ht="19.5" customHeight="1" x14ac:dyDescent="0.25">
      <c r="A8" s="465"/>
      <c r="B8" s="423"/>
      <c r="C8" s="480"/>
      <c r="D8" s="116" t="s">
        <v>122</v>
      </c>
      <c r="E8" s="50"/>
      <c r="F8" s="50"/>
      <c r="G8" s="50"/>
      <c r="H8" s="50"/>
      <c r="I8" s="50"/>
      <c r="J8" s="50"/>
      <c r="K8" s="50"/>
      <c r="L8" s="50"/>
      <c r="M8" s="50"/>
      <c r="N8" s="50"/>
      <c r="O8" s="50"/>
      <c r="P8" s="50"/>
      <c r="Q8" s="50"/>
      <c r="R8" s="50"/>
      <c r="S8" s="50"/>
      <c r="T8" s="50"/>
      <c r="U8" s="50"/>
      <c r="V8" s="41"/>
      <c r="W8" s="41"/>
      <c r="X8" s="50"/>
      <c r="Y8" s="50"/>
      <c r="Z8" s="50"/>
      <c r="AA8" s="50"/>
      <c r="AB8" s="50"/>
      <c r="AC8" s="50"/>
      <c r="AD8" s="50"/>
      <c r="AE8" s="50"/>
      <c r="AF8" s="50"/>
      <c r="AG8" s="50"/>
      <c r="AH8" s="50"/>
      <c r="AI8" s="50"/>
      <c r="AJ8" s="50"/>
      <c r="AK8" s="50"/>
      <c r="AL8" s="50"/>
      <c r="AM8" s="50"/>
      <c r="AN8" s="50"/>
      <c r="AO8" s="50"/>
      <c r="AP8" s="50"/>
      <c r="AQ8" s="50"/>
      <c r="AR8" s="50"/>
      <c r="AS8" s="50"/>
      <c r="AT8" s="49"/>
      <c r="AU8" s="123"/>
      <c r="AV8" s="41"/>
      <c r="AW8" s="41"/>
      <c r="AX8" s="41"/>
      <c r="AY8" s="41"/>
      <c r="AZ8" s="41"/>
      <c r="BA8" s="41"/>
      <c r="BB8" s="41"/>
      <c r="BC8" s="41"/>
      <c r="BD8" s="41"/>
      <c r="BE8" s="108"/>
      <c r="BF8" s="12"/>
    </row>
    <row r="9" spans="1:58" ht="19.5" customHeight="1" x14ac:dyDescent="0.25">
      <c r="A9" s="465"/>
      <c r="B9" s="456" t="s">
        <v>186</v>
      </c>
      <c r="C9" s="499" t="s">
        <v>185</v>
      </c>
      <c r="D9" s="121" t="s">
        <v>123</v>
      </c>
      <c r="E9" s="57"/>
      <c r="F9" s="57"/>
      <c r="G9" s="57"/>
      <c r="H9" s="57"/>
      <c r="I9" s="57"/>
      <c r="J9" s="57"/>
      <c r="K9" s="57"/>
      <c r="L9" s="57"/>
      <c r="M9" s="57"/>
      <c r="N9" s="57"/>
      <c r="O9" s="57"/>
      <c r="P9" s="57"/>
      <c r="Q9" s="57"/>
      <c r="R9" s="57"/>
      <c r="S9" s="57"/>
      <c r="T9" s="57"/>
      <c r="U9" s="57"/>
      <c r="V9" s="56"/>
      <c r="W9" s="56"/>
      <c r="X9" s="57"/>
      <c r="Y9" s="57"/>
      <c r="Z9" s="57"/>
      <c r="AA9" s="57"/>
      <c r="AB9" s="57"/>
      <c r="AC9" s="57"/>
      <c r="AD9" s="57"/>
      <c r="AE9" s="57"/>
      <c r="AF9" s="57"/>
      <c r="AG9" s="57"/>
      <c r="AH9" s="57"/>
      <c r="AI9" s="57"/>
      <c r="AJ9" s="57"/>
      <c r="AK9" s="57"/>
      <c r="AL9" s="57"/>
      <c r="AM9" s="57"/>
      <c r="AN9" s="57"/>
      <c r="AO9" s="57"/>
      <c r="AP9" s="57"/>
      <c r="AQ9" s="57"/>
      <c r="AR9" s="57"/>
      <c r="AS9" s="57"/>
      <c r="AT9" s="55"/>
      <c r="AU9" s="120"/>
      <c r="AV9" s="56"/>
      <c r="AW9" s="56"/>
      <c r="AX9" s="56"/>
      <c r="AY9" s="56"/>
      <c r="AZ9" s="56"/>
      <c r="BA9" s="56"/>
      <c r="BB9" s="56"/>
      <c r="BC9" s="56"/>
      <c r="BD9" s="56"/>
      <c r="BE9" s="108"/>
    </row>
    <row r="10" spans="1:58" x14ac:dyDescent="0.25">
      <c r="A10" s="465"/>
      <c r="B10" s="457"/>
      <c r="C10" s="500"/>
      <c r="D10" s="121" t="s">
        <v>122</v>
      </c>
      <c r="E10" s="57"/>
      <c r="F10" s="57"/>
      <c r="G10" s="57"/>
      <c r="H10" s="57"/>
      <c r="I10" s="57"/>
      <c r="J10" s="57"/>
      <c r="K10" s="57"/>
      <c r="L10" s="57"/>
      <c r="M10" s="57"/>
      <c r="N10" s="57"/>
      <c r="O10" s="57"/>
      <c r="P10" s="57"/>
      <c r="Q10" s="57"/>
      <c r="R10" s="57"/>
      <c r="S10" s="57"/>
      <c r="T10" s="57"/>
      <c r="U10" s="57"/>
      <c r="V10" s="56"/>
      <c r="W10" s="56"/>
      <c r="X10" s="57"/>
      <c r="Y10" s="57"/>
      <c r="Z10" s="57"/>
      <c r="AA10" s="57"/>
      <c r="AB10" s="57"/>
      <c r="AC10" s="57"/>
      <c r="AD10" s="57"/>
      <c r="AE10" s="57"/>
      <c r="AF10" s="57"/>
      <c r="AG10" s="57"/>
      <c r="AH10" s="57"/>
      <c r="AI10" s="57"/>
      <c r="AJ10" s="57"/>
      <c r="AK10" s="57"/>
      <c r="AL10" s="57"/>
      <c r="AM10" s="57"/>
      <c r="AN10" s="57"/>
      <c r="AO10" s="57"/>
      <c r="AP10" s="57"/>
      <c r="AQ10" s="57"/>
      <c r="AR10" s="57"/>
      <c r="AS10" s="57"/>
      <c r="AT10" s="55"/>
      <c r="AU10" s="120"/>
      <c r="AV10" s="56"/>
      <c r="AW10" s="56"/>
      <c r="AX10" s="56"/>
      <c r="AY10" s="56"/>
      <c r="AZ10" s="56"/>
      <c r="BA10" s="56"/>
      <c r="BB10" s="56"/>
      <c r="BC10" s="56"/>
      <c r="BD10" s="56"/>
      <c r="BE10" s="108"/>
    </row>
    <row r="11" spans="1:58" s="14" customFormat="1" ht="15" customHeight="1" x14ac:dyDescent="0.25">
      <c r="A11" s="465"/>
      <c r="B11" s="487"/>
      <c r="C11" s="462" t="s">
        <v>6</v>
      </c>
      <c r="D11" s="117" t="s">
        <v>123</v>
      </c>
      <c r="E11" s="28">
        <v>2</v>
      </c>
      <c r="F11" s="28">
        <v>2</v>
      </c>
      <c r="G11" s="28">
        <v>2</v>
      </c>
      <c r="H11" s="28">
        <v>2</v>
      </c>
      <c r="I11" s="28">
        <v>2</v>
      </c>
      <c r="J11" s="28">
        <v>2</v>
      </c>
      <c r="K11" s="28">
        <v>2</v>
      </c>
      <c r="L11" s="28">
        <v>2</v>
      </c>
      <c r="M11" s="28">
        <v>2</v>
      </c>
      <c r="N11" s="28">
        <v>2</v>
      </c>
      <c r="O11" s="28">
        <v>2</v>
      </c>
      <c r="P11" s="28">
        <v>2</v>
      </c>
      <c r="Q11" s="28">
        <v>2</v>
      </c>
      <c r="R11" s="28">
        <v>2</v>
      </c>
      <c r="S11" s="28">
        <v>2</v>
      </c>
      <c r="T11" s="28">
        <v>2</v>
      </c>
      <c r="U11" s="28">
        <v>2</v>
      </c>
      <c r="V11" s="36"/>
      <c r="W11" s="122"/>
      <c r="X11" s="28">
        <v>2</v>
      </c>
      <c r="Y11" s="28">
        <v>2</v>
      </c>
      <c r="Z11" s="28">
        <v>2</v>
      </c>
      <c r="AA11" s="28">
        <v>2</v>
      </c>
      <c r="AB11" s="28">
        <v>2</v>
      </c>
      <c r="AC11" s="28">
        <v>2</v>
      </c>
      <c r="AD11" s="28">
        <v>2</v>
      </c>
      <c r="AE11" s="28">
        <v>2</v>
      </c>
      <c r="AF11" s="28">
        <v>2</v>
      </c>
      <c r="AG11" s="28">
        <v>2</v>
      </c>
      <c r="AH11" s="28">
        <v>2</v>
      </c>
      <c r="AI11" s="28">
        <v>2</v>
      </c>
      <c r="AJ11" s="28">
        <v>2</v>
      </c>
      <c r="AK11" s="28">
        <v>2</v>
      </c>
      <c r="AL11" s="28">
        <v>2</v>
      </c>
      <c r="AM11" s="28">
        <v>2</v>
      </c>
      <c r="AN11" s="28">
        <v>2</v>
      </c>
      <c r="AO11" s="28">
        <v>2</v>
      </c>
      <c r="AP11" s="28">
        <v>2</v>
      </c>
      <c r="AQ11" s="28">
        <v>2</v>
      </c>
      <c r="AR11" s="28">
        <v>2</v>
      </c>
      <c r="AS11" s="28">
        <v>2</v>
      </c>
      <c r="AT11" s="28">
        <v>2</v>
      </c>
      <c r="AU11" s="44"/>
      <c r="AV11" s="62"/>
      <c r="AW11" s="62"/>
      <c r="AX11" s="62"/>
      <c r="AY11" s="62"/>
      <c r="AZ11" s="62"/>
      <c r="BA11" s="62"/>
      <c r="BB11" s="62"/>
      <c r="BC11" s="62"/>
      <c r="BD11" s="62"/>
      <c r="BE11" s="109">
        <f>SUM(E11:BD11)</f>
        <v>80</v>
      </c>
      <c r="BF11" s="12"/>
    </row>
    <row r="12" spans="1:58" s="14" customFormat="1" ht="15" customHeight="1" x14ac:dyDescent="0.25">
      <c r="A12" s="465"/>
      <c r="B12" s="488"/>
      <c r="C12" s="463"/>
      <c r="D12" s="117" t="s">
        <v>122</v>
      </c>
      <c r="E12" s="132"/>
      <c r="F12" s="132"/>
      <c r="G12" s="132"/>
      <c r="H12" s="132"/>
      <c r="I12" s="132"/>
      <c r="J12" s="132"/>
      <c r="K12" s="132"/>
      <c r="L12" s="132"/>
      <c r="M12" s="132"/>
      <c r="N12" s="132"/>
      <c r="O12" s="132"/>
      <c r="P12" s="132"/>
      <c r="Q12" s="132"/>
      <c r="R12" s="132"/>
      <c r="S12" s="132"/>
      <c r="T12" s="132"/>
      <c r="U12" s="132"/>
      <c r="V12" s="62"/>
      <c r="W12" s="62"/>
      <c r="X12" s="132"/>
      <c r="Y12" s="132"/>
      <c r="Z12" s="132"/>
      <c r="AA12" s="132"/>
      <c r="AB12" s="132"/>
      <c r="AC12" s="132"/>
      <c r="AD12" s="132"/>
      <c r="AE12" s="132"/>
      <c r="AF12" s="132"/>
      <c r="AG12" s="132"/>
      <c r="AH12" s="132"/>
      <c r="AI12" s="132"/>
      <c r="AJ12" s="132"/>
      <c r="AK12" s="132"/>
      <c r="AL12" s="132"/>
      <c r="AM12" s="132"/>
      <c r="AN12" s="34"/>
      <c r="AO12" s="132"/>
      <c r="AP12" s="132"/>
      <c r="AQ12" s="132"/>
      <c r="AR12" s="132"/>
      <c r="AS12" s="132"/>
      <c r="AT12" s="132"/>
      <c r="AU12" s="44"/>
      <c r="AV12" s="62"/>
      <c r="AW12" s="62"/>
      <c r="AX12" s="62"/>
      <c r="AY12" s="62"/>
      <c r="AZ12" s="62"/>
      <c r="BA12" s="62"/>
      <c r="BB12" s="62"/>
      <c r="BC12" s="62"/>
      <c r="BD12" s="62"/>
      <c r="BE12" s="109"/>
      <c r="BF12" s="12"/>
    </row>
    <row r="13" spans="1:58" s="14" customFormat="1" ht="15" customHeight="1" x14ac:dyDescent="0.25">
      <c r="A13" s="465"/>
      <c r="B13" s="487"/>
      <c r="C13" s="462" t="s">
        <v>7</v>
      </c>
      <c r="D13" s="117" t="s">
        <v>123</v>
      </c>
      <c r="E13" s="132">
        <v>2</v>
      </c>
      <c r="F13" s="132">
        <v>2</v>
      </c>
      <c r="G13" s="132">
        <v>2</v>
      </c>
      <c r="H13" s="132">
        <v>2</v>
      </c>
      <c r="I13" s="132">
        <v>2</v>
      </c>
      <c r="J13" s="132">
        <v>2</v>
      </c>
      <c r="K13" s="132">
        <v>2</v>
      </c>
      <c r="L13" s="132">
        <v>2</v>
      </c>
      <c r="M13" s="132">
        <v>2</v>
      </c>
      <c r="N13" s="132">
        <v>2</v>
      </c>
      <c r="O13" s="132">
        <v>2</v>
      </c>
      <c r="P13" s="132">
        <v>2</v>
      </c>
      <c r="Q13" s="132">
        <v>2</v>
      </c>
      <c r="R13" s="132">
        <v>2</v>
      </c>
      <c r="S13" s="132">
        <v>2</v>
      </c>
      <c r="T13" s="132">
        <v>2</v>
      </c>
      <c r="U13" s="132">
        <v>2</v>
      </c>
      <c r="V13" s="62"/>
      <c r="W13" s="62"/>
      <c r="X13" s="132">
        <v>3</v>
      </c>
      <c r="Y13" s="132">
        <v>3</v>
      </c>
      <c r="Z13" s="132">
        <v>3</v>
      </c>
      <c r="AA13" s="132">
        <v>3</v>
      </c>
      <c r="AB13" s="132">
        <v>3</v>
      </c>
      <c r="AC13" s="132">
        <v>3</v>
      </c>
      <c r="AD13" s="132">
        <v>3</v>
      </c>
      <c r="AE13" s="132">
        <v>3</v>
      </c>
      <c r="AF13" s="132">
        <v>3</v>
      </c>
      <c r="AG13" s="132">
        <v>3</v>
      </c>
      <c r="AH13" s="132">
        <v>3</v>
      </c>
      <c r="AI13" s="132">
        <v>3</v>
      </c>
      <c r="AJ13" s="132">
        <v>3</v>
      </c>
      <c r="AK13" s="132">
        <v>3</v>
      </c>
      <c r="AL13" s="132">
        <v>3</v>
      </c>
      <c r="AM13" s="132">
        <v>3</v>
      </c>
      <c r="AN13" s="132">
        <v>3</v>
      </c>
      <c r="AO13" s="132">
        <v>3</v>
      </c>
      <c r="AP13" s="132">
        <v>3</v>
      </c>
      <c r="AQ13" s="132">
        <v>3</v>
      </c>
      <c r="AR13" s="132">
        <v>3</v>
      </c>
      <c r="AS13" s="132">
        <v>3</v>
      </c>
      <c r="AT13" s="132">
        <v>3</v>
      </c>
      <c r="AU13" s="44"/>
      <c r="AV13" s="62"/>
      <c r="AW13" s="62"/>
      <c r="AX13" s="62"/>
      <c r="AY13" s="62"/>
      <c r="AZ13" s="62"/>
      <c r="BA13" s="62"/>
      <c r="BB13" s="62"/>
      <c r="BC13" s="62"/>
      <c r="BD13" s="62"/>
      <c r="BE13" s="109">
        <f>SUM(E13:BD13)</f>
        <v>103</v>
      </c>
      <c r="BF13" s="12"/>
    </row>
    <row r="14" spans="1:58" s="14" customFormat="1" ht="15" customHeight="1" x14ac:dyDescent="0.25">
      <c r="A14" s="465"/>
      <c r="B14" s="488"/>
      <c r="C14" s="463"/>
      <c r="D14" s="117" t="s">
        <v>122</v>
      </c>
      <c r="E14" s="132"/>
      <c r="F14" s="132"/>
      <c r="G14" s="132"/>
      <c r="H14" s="132"/>
      <c r="I14" s="132"/>
      <c r="J14" s="132"/>
      <c r="K14" s="132"/>
      <c r="L14" s="132"/>
      <c r="M14" s="132"/>
      <c r="N14" s="132"/>
      <c r="O14" s="132"/>
      <c r="P14" s="132"/>
      <c r="Q14" s="132"/>
      <c r="R14" s="132"/>
      <c r="S14" s="132"/>
      <c r="T14" s="132"/>
      <c r="U14" s="132"/>
      <c r="V14" s="62"/>
      <c r="W14" s="62"/>
      <c r="X14" s="132"/>
      <c r="Y14" s="132"/>
      <c r="Z14" s="132"/>
      <c r="AA14" s="132"/>
      <c r="AB14" s="132"/>
      <c r="AC14" s="132"/>
      <c r="AD14" s="132"/>
      <c r="AE14" s="132"/>
      <c r="AF14" s="132"/>
      <c r="AG14" s="132"/>
      <c r="AH14" s="132"/>
      <c r="AI14" s="132"/>
      <c r="AJ14" s="132"/>
      <c r="AK14" s="132"/>
      <c r="AL14" s="132"/>
      <c r="AM14" s="132"/>
      <c r="AN14" s="34"/>
      <c r="AO14" s="132"/>
      <c r="AP14" s="132"/>
      <c r="AQ14" s="132"/>
      <c r="AR14" s="132"/>
      <c r="AS14" s="132"/>
      <c r="AT14" s="132"/>
      <c r="AU14" s="44"/>
      <c r="AV14" s="62"/>
      <c r="AW14" s="62"/>
      <c r="AX14" s="62"/>
      <c r="AY14" s="62"/>
      <c r="AZ14" s="62"/>
      <c r="BA14" s="62"/>
      <c r="BB14" s="62"/>
      <c r="BC14" s="62"/>
      <c r="BD14" s="62"/>
      <c r="BE14" s="109"/>
      <c r="BF14" s="12"/>
    </row>
    <row r="15" spans="1:58" s="14" customFormat="1" ht="15" customHeight="1" x14ac:dyDescent="0.25">
      <c r="A15" s="465"/>
      <c r="B15" s="487"/>
      <c r="C15" s="462" t="s">
        <v>8</v>
      </c>
      <c r="D15" s="117" t="s">
        <v>123</v>
      </c>
      <c r="E15" s="132">
        <v>2</v>
      </c>
      <c r="F15" s="132">
        <v>2</v>
      </c>
      <c r="G15" s="132">
        <v>2</v>
      </c>
      <c r="H15" s="132">
        <v>2</v>
      </c>
      <c r="I15" s="132">
        <v>2</v>
      </c>
      <c r="J15" s="132">
        <v>2</v>
      </c>
      <c r="K15" s="132">
        <v>2</v>
      </c>
      <c r="L15" s="132">
        <v>2</v>
      </c>
      <c r="M15" s="132">
        <v>2</v>
      </c>
      <c r="N15" s="132">
        <v>2</v>
      </c>
      <c r="O15" s="132">
        <v>2</v>
      </c>
      <c r="P15" s="132">
        <v>2</v>
      </c>
      <c r="Q15" s="132">
        <v>2</v>
      </c>
      <c r="R15" s="132">
        <v>2</v>
      </c>
      <c r="S15" s="132">
        <v>2</v>
      </c>
      <c r="T15" s="132">
        <v>2</v>
      </c>
      <c r="U15" s="132">
        <v>2</v>
      </c>
      <c r="V15" s="62"/>
      <c r="W15" s="62"/>
      <c r="X15" s="132">
        <v>3</v>
      </c>
      <c r="Y15" s="132">
        <v>3</v>
      </c>
      <c r="Z15" s="132">
        <v>3</v>
      </c>
      <c r="AA15" s="132">
        <v>3</v>
      </c>
      <c r="AB15" s="132">
        <v>3</v>
      </c>
      <c r="AC15" s="132">
        <v>3</v>
      </c>
      <c r="AD15" s="132">
        <v>3</v>
      </c>
      <c r="AE15" s="132">
        <v>3</v>
      </c>
      <c r="AF15" s="132">
        <v>3</v>
      </c>
      <c r="AG15" s="132">
        <v>3</v>
      </c>
      <c r="AH15" s="132">
        <v>3</v>
      </c>
      <c r="AI15" s="132">
        <v>3</v>
      </c>
      <c r="AJ15" s="132">
        <v>3</v>
      </c>
      <c r="AK15" s="132">
        <v>3</v>
      </c>
      <c r="AL15" s="132">
        <v>3</v>
      </c>
      <c r="AM15" s="132">
        <v>3</v>
      </c>
      <c r="AN15" s="132">
        <v>3</v>
      </c>
      <c r="AO15" s="132">
        <v>3</v>
      </c>
      <c r="AP15" s="132">
        <v>3</v>
      </c>
      <c r="AQ15" s="132">
        <v>3</v>
      </c>
      <c r="AR15" s="132">
        <v>3</v>
      </c>
      <c r="AS15" s="132">
        <v>3</v>
      </c>
      <c r="AT15" s="132">
        <v>3</v>
      </c>
      <c r="AU15" s="44"/>
      <c r="AV15" s="62"/>
      <c r="AW15" s="62"/>
      <c r="AX15" s="62"/>
      <c r="AY15" s="62"/>
      <c r="AZ15" s="62"/>
      <c r="BA15" s="62"/>
      <c r="BB15" s="62"/>
      <c r="BC15" s="62"/>
      <c r="BD15" s="62"/>
      <c r="BE15" s="109">
        <f>SUM(E15:BD15)</f>
        <v>103</v>
      </c>
      <c r="BF15" s="12"/>
    </row>
    <row r="16" spans="1:58" s="14" customFormat="1" ht="15" customHeight="1" x14ac:dyDescent="0.25">
      <c r="A16" s="465"/>
      <c r="B16" s="488"/>
      <c r="C16" s="463"/>
      <c r="D16" s="117" t="s">
        <v>122</v>
      </c>
      <c r="E16" s="132"/>
      <c r="F16" s="132"/>
      <c r="G16" s="132"/>
      <c r="H16" s="132"/>
      <c r="I16" s="132"/>
      <c r="J16" s="132"/>
      <c r="K16" s="132"/>
      <c r="L16" s="132"/>
      <c r="M16" s="132"/>
      <c r="N16" s="132"/>
      <c r="O16" s="132"/>
      <c r="P16" s="132"/>
      <c r="Q16" s="132"/>
      <c r="R16" s="132"/>
      <c r="S16" s="132"/>
      <c r="T16" s="132"/>
      <c r="U16" s="132"/>
      <c r="V16" s="62"/>
      <c r="W16" s="62"/>
      <c r="X16" s="132"/>
      <c r="Y16" s="132"/>
      <c r="Z16" s="132"/>
      <c r="AA16" s="132"/>
      <c r="AB16" s="132"/>
      <c r="AC16" s="132"/>
      <c r="AD16" s="132"/>
      <c r="AE16" s="132"/>
      <c r="AF16" s="132"/>
      <c r="AG16" s="132"/>
      <c r="AH16" s="132"/>
      <c r="AI16" s="132"/>
      <c r="AJ16" s="132"/>
      <c r="AK16" s="132"/>
      <c r="AL16" s="132"/>
      <c r="AM16" s="132"/>
      <c r="AN16" s="34"/>
      <c r="AO16" s="132"/>
      <c r="AP16" s="132"/>
      <c r="AQ16" s="132"/>
      <c r="AR16" s="132"/>
      <c r="AS16" s="132"/>
      <c r="AT16" s="132"/>
      <c r="AU16" s="44"/>
      <c r="AV16" s="62"/>
      <c r="AW16" s="62"/>
      <c r="AX16" s="62"/>
      <c r="AY16" s="62"/>
      <c r="AZ16" s="62"/>
      <c r="BA16" s="62"/>
      <c r="BB16" s="62"/>
      <c r="BC16" s="62"/>
      <c r="BD16" s="62"/>
      <c r="BE16" s="109"/>
      <c r="BF16" s="12"/>
    </row>
    <row r="17" spans="1:58" s="14" customFormat="1" ht="15" customHeight="1" x14ac:dyDescent="0.25">
      <c r="A17" s="465"/>
      <c r="B17" s="487"/>
      <c r="C17" s="462" t="s">
        <v>9</v>
      </c>
      <c r="D17" s="117" t="s">
        <v>123</v>
      </c>
      <c r="E17" s="132">
        <v>2</v>
      </c>
      <c r="F17" s="132">
        <v>2</v>
      </c>
      <c r="G17" s="132">
        <v>2</v>
      </c>
      <c r="H17" s="132">
        <v>2</v>
      </c>
      <c r="I17" s="132">
        <v>2</v>
      </c>
      <c r="J17" s="132">
        <v>2</v>
      </c>
      <c r="K17" s="132">
        <v>2</v>
      </c>
      <c r="L17" s="132">
        <v>2</v>
      </c>
      <c r="M17" s="132">
        <v>2</v>
      </c>
      <c r="N17" s="132">
        <v>2</v>
      </c>
      <c r="O17" s="132">
        <v>2</v>
      </c>
      <c r="P17" s="132">
        <v>2</v>
      </c>
      <c r="Q17" s="132">
        <v>2</v>
      </c>
      <c r="R17" s="132">
        <v>2</v>
      </c>
      <c r="S17" s="132">
        <v>2</v>
      </c>
      <c r="T17" s="132">
        <v>2</v>
      </c>
      <c r="U17" s="132">
        <v>2</v>
      </c>
      <c r="V17" s="62"/>
      <c r="W17" s="62"/>
      <c r="X17" s="132">
        <v>3</v>
      </c>
      <c r="Y17" s="132">
        <v>3</v>
      </c>
      <c r="Z17" s="132">
        <v>3</v>
      </c>
      <c r="AA17" s="132">
        <v>3</v>
      </c>
      <c r="AB17" s="132">
        <v>3</v>
      </c>
      <c r="AC17" s="132">
        <v>3</v>
      </c>
      <c r="AD17" s="132">
        <v>3</v>
      </c>
      <c r="AE17" s="132">
        <v>3</v>
      </c>
      <c r="AF17" s="132">
        <v>3</v>
      </c>
      <c r="AG17" s="132">
        <v>3</v>
      </c>
      <c r="AH17" s="132">
        <v>3</v>
      </c>
      <c r="AI17" s="132">
        <v>3</v>
      </c>
      <c r="AJ17" s="132">
        <v>3</v>
      </c>
      <c r="AK17" s="132">
        <v>3</v>
      </c>
      <c r="AL17" s="132">
        <v>3</v>
      </c>
      <c r="AM17" s="132">
        <v>3</v>
      </c>
      <c r="AN17" s="132">
        <v>3</v>
      </c>
      <c r="AO17" s="132">
        <v>3</v>
      </c>
      <c r="AP17" s="132">
        <v>3</v>
      </c>
      <c r="AQ17" s="132">
        <v>3</v>
      </c>
      <c r="AR17" s="132">
        <v>3</v>
      </c>
      <c r="AS17" s="132">
        <v>3</v>
      </c>
      <c r="AT17" s="132">
        <v>3</v>
      </c>
      <c r="AU17" s="44"/>
      <c r="AV17" s="62"/>
      <c r="AW17" s="62"/>
      <c r="AX17" s="62"/>
      <c r="AY17" s="62"/>
      <c r="AZ17" s="62"/>
      <c r="BA17" s="62"/>
      <c r="BB17" s="62"/>
      <c r="BC17" s="62"/>
      <c r="BD17" s="62"/>
      <c r="BE17" s="109">
        <f>SUM(E17:BD17)</f>
        <v>103</v>
      </c>
      <c r="BF17" s="12"/>
    </row>
    <row r="18" spans="1:58" s="14" customFormat="1" ht="15" customHeight="1" x14ac:dyDescent="0.25">
      <c r="A18" s="465"/>
      <c r="B18" s="488"/>
      <c r="C18" s="463"/>
      <c r="D18" s="117" t="s">
        <v>122</v>
      </c>
      <c r="E18" s="132"/>
      <c r="F18" s="132"/>
      <c r="G18" s="132"/>
      <c r="H18" s="132"/>
      <c r="I18" s="132"/>
      <c r="J18" s="132"/>
      <c r="K18" s="132"/>
      <c r="L18" s="132"/>
      <c r="M18" s="132"/>
      <c r="N18" s="132"/>
      <c r="O18" s="132"/>
      <c r="P18" s="132"/>
      <c r="Q18" s="132"/>
      <c r="R18" s="132"/>
      <c r="S18" s="132"/>
      <c r="T18" s="132"/>
      <c r="U18" s="132"/>
      <c r="V18" s="62"/>
      <c r="W18" s="62"/>
      <c r="X18" s="132"/>
      <c r="Y18" s="132"/>
      <c r="Z18" s="132"/>
      <c r="AA18" s="132"/>
      <c r="AB18" s="132"/>
      <c r="AC18" s="132"/>
      <c r="AD18" s="132"/>
      <c r="AE18" s="132"/>
      <c r="AF18" s="132"/>
      <c r="AG18" s="132"/>
      <c r="AH18" s="132"/>
      <c r="AI18" s="132"/>
      <c r="AJ18" s="132"/>
      <c r="AK18" s="132"/>
      <c r="AL18" s="132"/>
      <c r="AM18" s="132"/>
      <c r="AN18" s="34"/>
      <c r="AO18" s="132"/>
      <c r="AP18" s="132"/>
      <c r="AQ18" s="132"/>
      <c r="AR18" s="132"/>
      <c r="AS18" s="132"/>
      <c r="AT18" s="132"/>
      <c r="AU18" s="44"/>
      <c r="AV18" s="62"/>
      <c r="AW18" s="62"/>
      <c r="AX18" s="62"/>
      <c r="AY18" s="62"/>
      <c r="AZ18" s="62"/>
      <c r="BA18" s="62"/>
      <c r="BB18" s="62"/>
      <c r="BC18" s="62"/>
      <c r="BD18" s="62"/>
      <c r="BE18" s="109"/>
      <c r="BF18" s="12"/>
    </row>
    <row r="19" spans="1:58" s="14" customFormat="1" ht="15" customHeight="1" x14ac:dyDescent="0.25">
      <c r="A19" s="465"/>
      <c r="B19" s="487"/>
      <c r="C19" s="462" t="s">
        <v>113</v>
      </c>
      <c r="D19" s="117" t="s">
        <v>123</v>
      </c>
      <c r="E19" s="51">
        <v>3</v>
      </c>
      <c r="F19" s="51">
        <v>3</v>
      </c>
      <c r="G19" s="51">
        <v>3</v>
      </c>
      <c r="H19" s="51">
        <v>3</v>
      </c>
      <c r="I19" s="51">
        <v>3</v>
      </c>
      <c r="J19" s="51">
        <v>3</v>
      </c>
      <c r="K19" s="51">
        <v>3</v>
      </c>
      <c r="L19" s="51">
        <v>3</v>
      </c>
      <c r="M19" s="51">
        <v>3</v>
      </c>
      <c r="N19" s="51">
        <v>3</v>
      </c>
      <c r="O19" s="51">
        <v>3</v>
      </c>
      <c r="P19" s="51">
        <v>3</v>
      </c>
      <c r="Q19" s="51">
        <v>3</v>
      </c>
      <c r="R19" s="51">
        <v>3</v>
      </c>
      <c r="S19" s="51">
        <v>3</v>
      </c>
      <c r="T19" s="51">
        <v>3</v>
      </c>
      <c r="U19" s="51">
        <v>3</v>
      </c>
      <c r="V19" s="62"/>
      <c r="W19" s="62"/>
      <c r="X19" s="132">
        <v>3</v>
      </c>
      <c r="Y19" s="132">
        <v>3</v>
      </c>
      <c r="Z19" s="132">
        <v>3</v>
      </c>
      <c r="AA19" s="132">
        <v>3</v>
      </c>
      <c r="AB19" s="132">
        <v>3</v>
      </c>
      <c r="AC19" s="132">
        <v>3</v>
      </c>
      <c r="AD19" s="132">
        <v>3</v>
      </c>
      <c r="AE19" s="132">
        <v>3</v>
      </c>
      <c r="AF19" s="132">
        <v>3</v>
      </c>
      <c r="AG19" s="132">
        <v>3</v>
      </c>
      <c r="AH19" s="132">
        <v>3</v>
      </c>
      <c r="AI19" s="62">
        <v>1</v>
      </c>
      <c r="AJ19" s="132">
        <v>1</v>
      </c>
      <c r="AK19" s="132">
        <v>1</v>
      </c>
      <c r="AL19" s="132">
        <v>1</v>
      </c>
      <c r="AM19" s="132">
        <v>1</v>
      </c>
      <c r="AN19" s="132">
        <v>1</v>
      </c>
      <c r="AO19" s="132">
        <v>1</v>
      </c>
      <c r="AP19" s="132">
        <v>1</v>
      </c>
      <c r="AQ19" s="132">
        <v>1</v>
      </c>
      <c r="AR19" s="132">
        <v>1</v>
      </c>
      <c r="AS19" s="132">
        <v>1</v>
      </c>
      <c r="AT19" s="132">
        <v>1</v>
      </c>
      <c r="AU19" s="44"/>
      <c r="AV19" s="62"/>
      <c r="AW19" s="62"/>
      <c r="AX19" s="62"/>
      <c r="AY19" s="62"/>
      <c r="AZ19" s="62"/>
      <c r="BA19" s="62"/>
      <c r="BB19" s="62"/>
      <c r="BC19" s="62"/>
      <c r="BD19" s="62"/>
      <c r="BE19" s="109">
        <f>SUM(E19:BD19)</f>
        <v>96</v>
      </c>
      <c r="BF19" s="12"/>
    </row>
    <row r="20" spans="1:58" s="14" customFormat="1" ht="15" customHeight="1" x14ac:dyDescent="0.25">
      <c r="A20" s="465"/>
      <c r="B20" s="488"/>
      <c r="C20" s="463"/>
      <c r="D20" s="117" t="s">
        <v>122</v>
      </c>
      <c r="E20" s="132"/>
      <c r="F20" s="132"/>
      <c r="G20" s="132"/>
      <c r="H20" s="132"/>
      <c r="I20" s="132"/>
      <c r="J20" s="132"/>
      <c r="K20" s="132"/>
      <c r="L20" s="132"/>
      <c r="M20" s="132"/>
      <c r="N20" s="132"/>
      <c r="O20" s="132"/>
      <c r="P20" s="132"/>
      <c r="Q20" s="132"/>
      <c r="R20" s="132"/>
      <c r="S20" s="132"/>
      <c r="T20" s="132"/>
      <c r="U20" s="132"/>
      <c r="V20" s="62"/>
      <c r="W20" s="62"/>
      <c r="X20" s="132"/>
      <c r="Y20" s="132"/>
      <c r="Z20" s="132"/>
      <c r="AA20" s="132"/>
      <c r="AB20" s="132"/>
      <c r="AC20" s="132"/>
      <c r="AD20" s="132"/>
      <c r="AE20" s="132"/>
      <c r="AF20" s="132"/>
      <c r="AG20" s="132"/>
      <c r="AH20" s="132"/>
      <c r="AI20" s="132"/>
      <c r="AJ20" s="132"/>
      <c r="AK20" s="132"/>
      <c r="AL20" s="132"/>
      <c r="AM20" s="132"/>
      <c r="AN20" s="34"/>
      <c r="AO20" s="132"/>
      <c r="AP20" s="132"/>
      <c r="AQ20" s="132"/>
      <c r="AR20" s="132"/>
      <c r="AS20" s="132"/>
      <c r="AT20" s="132"/>
      <c r="AU20" s="44"/>
      <c r="AV20" s="62"/>
      <c r="AW20" s="62"/>
      <c r="AX20" s="62"/>
      <c r="AY20" s="62"/>
      <c r="AZ20" s="62"/>
      <c r="BA20" s="62"/>
      <c r="BB20" s="62"/>
      <c r="BC20" s="62"/>
      <c r="BD20" s="62"/>
      <c r="BE20" s="109"/>
      <c r="BF20" s="12"/>
    </row>
    <row r="21" spans="1:58" s="14" customFormat="1" ht="15" customHeight="1" x14ac:dyDescent="0.25">
      <c r="A21" s="465"/>
      <c r="B21" s="487"/>
      <c r="C21" s="462" t="s">
        <v>41</v>
      </c>
      <c r="D21" s="117" t="s">
        <v>123</v>
      </c>
      <c r="E21" s="34">
        <v>2</v>
      </c>
      <c r="F21" s="34">
        <v>2</v>
      </c>
      <c r="G21" s="34">
        <v>2</v>
      </c>
      <c r="H21" s="34">
        <v>2</v>
      </c>
      <c r="I21" s="34">
        <v>2</v>
      </c>
      <c r="J21" s="34">
        <v>2</v>
      </c>
      <c r="K21" s="34">
        <v>2</v>
      </c>
      <c r="L21" s="34">
        <v>2</v>
      </c>
      <c r="M21" s="34">
        <v>2</v>
      </c>
      <c r="N21" s="34">
        <v>2</v>
      </c>
      <c r="O21" s="34">
        <v>2</v>
      </c>
      <c r="P21" s="34">
        <v>2</v>
      </c>
      <c r="Q21" s="34">
        <v>2</v>
      </c>
      <c r="R21" s="34">
        <v>2</v>
      </c>
      <c r="S21" s="34">
        <v>2</v>
      </c>
      <c r="T21" s="34">
        <v>2</v>
      </c>
      <c r="U21" s="34">
        <v>2</v>
      </c>
      <c r="V21" s="62"/>
      <c r="W21" s="62"/>
      <c r="X21" s="34">
        <v>3</v>
      </c>
      <c r="Y21" s="34">
        <v>3</v>
      </c>
      <c r="Z21" s="34">
        <v>3</v>
      </c>
      <c r="AA21" s="34">
        <v>3</v>
      </c>
      <c r="AB21" s="34">
        <v>3</v>
      </c>
      <c r="AC21" s="34">
        <v>3</v>
      </c>
      <c r="AD21" s="34">
        <v>3</v>
      </c>
      <c r="AE21" s="34">
        <v>3</v>
      </c>
      <c r="AF21" s="34">
        <v>3</v>
      </c>
      <c r="AG21" s="34">
        <v>3</v>
      </c>
      <c r="AH21" s="34">
        <v>3</v>
      </c>
      <c r="AI21" s="34">
        <v>3</v>
      </c>
      <c r="AJ21" s="34">
        <v>3</v>
      </c>
      <c r="AK21" s="34">
        <v>3</v>
      </c>
      <c r="AL21" s="34">
        <v>3</v>
      </c>
      <c r="AM21" s="34">
        <v>3</v>
      </c>
      <c r="AN21" s="34">
        <v>3</v>
      </c>
      <c r="AO21" s="34">
        <v>3</v>
      </c>
      <c r="AP21" s="34">
        <v>3</v>
      </c>
      <c r="AQ21" s="34">
        <v>3</v>
      </c>
      <c r="AR21" s="34">
        <v>3</v>
      </c>
      <c r="AS21" s="34">
        <v>3</v>
      </c>
      <c r="AT21" s="34">
        <v>3</v>
      </c>
      <c r="AU21" s="44"/>
      <c r="AV21" s="62"/>
      <c r="AW21" s="62"/>
      <c r="AX21" s="62"/>
      <c r="AY21" s="62"/>
      <c r="AZ21" s="62"/>
      <c r="BA21" s="62"/>
      <c r="BB21" s="62"/>
      <c r="BC21" s="62"/>
      <c r="BD21" s="62"/>
      <c r="BE21" s="109">
        <f>SUM(E21:BD21)</f>
        <v>103</v>
      </c>
      <c r="BF21" s="12"/>
    </row>
    <row r="22" spans="1:58" s="14" customFormat="1" ht="15" customHeight="1" x14ac:dyDescent="0.25">
      <c r="A22" s="465"/>
      <c r="B22" s="488"/>
      <c r="C22" s="463"/>
      <c r="D22" s="117" t="s">
        <v>122</v>
      </c>
      <c r="E22" s="34"/>
      <c r="F22" s="34"/>
      <c r="G22" s="34"/>
      <c r="H22" s="34"/>
      <c r="I22" s="34"/>
      <c r="J22" s="34"/>
      <c r="K22" s="34"/>
      <c r="L22" s="34"/>
      <c r="M22" s="34"/>
      <c r="N22" s="34"/>
      <c r="O22" s="34"/>
      <c r="P22" s="34"/>
      <c r="Q22" s="34"/>
      <c r="R22" s="34"/>
      <c r="S22" s="34"/>
      <c r="T22" s="34"/>
      <c r="U22" s="34"/>
      <c r="V22" s="62"/>
      <c r="W22" s="62"/>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44"/>
      <c r="AV22" s="62"/>
      <c r="AW22" s="62"/>
      <c r="AX22" s="62"/>
      <c r="AY22" s="62"/>
      <c r="AZ22" s="62"/>
      <c r="BA22" s="62"/>
      <c r="BB22" s="62"/>
      <c r="BC22" s="62"/>
      <c r="BD22" s="62"/>
      <c r="BE22" s="109"/>
      <c r="BF22" s="12"/>
    </row>
    <row r="23" spans="1:58" s="14" customFormat="1" ht="15" customHeight="1" x14ac:dyDescent="0.25">
      <c r="A23" s="465"/>
      <c r="B23" s="487"/>
      <c r="C23" s="397" t="s">
        <v>155</v>
      </c>
      <c r="D23" s="117" t="s">
        <v>123</v>
      </c>
      <c r="E23" s="34">
        <v>1</v>
      </c>
      <c r="F23" s="34">
        <v>1</v>
      </c>
      <c r="G23" s="34">
        <v>1</v>
      </c>
      <c r="H23" s="34">
        <v>1</v>
      </c>
      <c r="I23" s="34">
        <v>1</v>
      </c>
      <c r="J23" s="34">
        <v>1</v>
      </c>
      <c r="K23" s="34">
        <v>1</v>
      </c>
      <c r="L23" s="34">
        <v>1</v>
      </c>
      <c r="M23" s="34">
        <v>1</v>
      </c>
      <c r="N23" s="34">
        <v>1</v>
      </c>
      <c r="O23" s="34">
        <v>1</v>
      </c>
      <c r="P23" s="34">
        <v>1</v>
      </c>
      <c r="Q23" s="34">
        <v>1</v>
      </c>
      <c r="R23" s="34">
        <v>1</v>
      </c>
      <c r="S23" s="34">
        <v>1</v>
      </c>
      <c r="T23" s="34">
        <v>1</v>
      </c>
      <c r="U23" s="34">
        <v>1</v>
      </c>
      <c r="V23" s="62"/>
      <c r="W23" s="62"/>
      <c r="X23" s="34">
        <v>1</v>
      </c>
      <c r="Y23" s="34">
        <v>1</v>
      </c>
      <c r="Z23" s="34">
        <v>1</v>
      </c>
      <c r="AA23" s="34">
        <v>1</v>
      </c>
      <c r="AB23" s="34">
        <v>1</v>
      </c>
      <c r="AC23" s="34">
        <v>1</v>
      </c>
      <c r="AD23" s="34">
        <v>1</v>
      </c>
      <c r="AE23" s="34">
        <v>1</v>
      </c>
      <c r="AF23" s="34">
        <v>1</v>
      </c>
      <c r="AG23" s="34">
        <v>1</v>
      </c>
      <c r="AH23" s="34">
        <v>1</v>
      </c>
      <c r="AI23" s="34">
        <v>1</v>
      </c>
      <c r="AJ23" s="34">
        <v>1</v>
      </c>
      <c r="AK23" s="34">
        <v>1</v>
      </c>
      <c r="AL23" s="34">
        <v>1</v>
      </c>
      <c r="AM23" s="34">
        <v>1</v>
      </c>
      <c r="AN23" s="34">
        <v>1</v>
      </c>
      <c r="AO23" s="34">
        <v>1</v>
      </c>
      <c r="AP23" s="34">
        <v>1</v>
      </c>
      <c r="AQ23" s="34">
        <v>1</v>
      </c>
      <c r="AR23" s="34">
        <v>1</v>
      </c>
      <c r="AS23" s="34">
        <v>1</v>
      </c>
      <c r="AT23" s="34">
        <v>1</v>
      </c>
      <c r="AU23" s="44"/>
      <c r="AV23" s="62"/>
      <c r="AW23" s="62"/>
      <c r="AX23" s="62"/>
      <c r="AY23" s="62"/>
      <c r="AZ23" s="62"/>
      <c r="BA23" s="62"/>
      <c r="BB23" s="62"/>
      <c r="BC23" s="62"/>
      <c r="BD23" s="62"/>
      <c r="BE23" s="109">
        <f>SUM(E23:BD23)</f>
        <v>40</v>
      </c>
      <c r="BF23" s="12"/>
    </row>
    <row r="24" spans="1:58" s="14" customFormat="1" ht="15" customHeight="1" x14ac:dyDescent="0.25">
      <c r="A24" s="465"/>
      <c r="B24" s="488"/>
      <c r="C24" s="398"/>
      <c r="D24" s="117" t="s">
        <v>122</v>
      </c>
      <c r="E24" s="132"/>
      <c r="F24" s="132"/>
      <c r="G24" s="132"/>
      <c r="H24" s="132"/>
      <c r="I24" s="132"/>
      <c r="J24" s="132"/>
      <c r="K24" s="132"/>
      <c r="L24" s="132"/>
      <c r="M24" s="132"/>
      <c r="N24" s="132"/>
      <c r="O24" s="132"/>
      <c r="P24" s="132"/>
      <c r="Q24" s="132"/>
      <c r="R24" s="132"/>
      <c r="S24" s="132"/>
      <c r="T24" s="132"/>
      <c r="U24" s="132"/>
      <c r="V24" s="62"/>
      <c r="W24" s="62"/>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97"/>
      <c r="AV24" s="62"/>
      <c r="AW24" s="62"/>
      <c r="AX24" s="62"/>
      <c r="AY24" s="62"/>
      <c r="AZ24" s="62"/>
      <c r="BA24" s="62"/>
      <c r="BB24" s="62"/>
      <c r="BC24" s="62"/>
      <c r="BD24" s="62"/>
      <c r="BE24" s="108"/>
      <c r="BF24" s="12"/>
    </row>
    <row r="25" spans="1:58" ht="15" customHeight="1" x14ac:dyDescent="0.25">
      <c r="A25" s="465"/>
      <c r="B25" s="456"/>
      <c r="C25" s="499" t="s">
        <v>184</v>
      </c>
      <c r="D25" s="121" t="s">
        <v>123</v>
      </c>
      <c r="E25" s="57"/>
      <c r="F25" s="57"/>
      <c r="G25" s="57"/>
      <c r="H25" s="57"/>
      <c r="I25" s="57"/>
      <c r="J25" s="57"/>
      <c r="K25" s="57"/>
      <c r="L25" s="57"/>
      <c r="M25" s="57"/>
      <c r="N25" s="57"/>
      <c r="O25" s="57"/>
      <c r="P25" s="57"/>
      <c r="Q25" s="57"/>
      <c r="R25" s="57"/>
      <c r="S25" s="57"/>
      <c r="T25" s="57"/>
      <c r="U25" s="57"/>
      <c r="V25" s="56"/>
      <c r="W25" s="56"/>
      <c r="X25" s="57"/>
      <c r="Y25" s="57"/>
      <c r="Z25" s="57"/>
      <c r="AA25" s="57"/>
      <c r="AB25" s="57"/>
      <c r="AC25" s="57"/>
      <c r="AD25" s="57"/>
      <c r="AE25" s="57"/>
      <c r="AF25" s="57"/>
      <c r="AG25" s="57"/>
      <c r="AH25" s="57"/>
      <c r="AI25" s="57"/>
      <c r="AJ25" s="57"/>
      <c r="AK25" s="57"/>
      <c r="AL25" s="57"/>
      <c r="AM25" s="57"/>
      <c r="AN25" s="57"/>
      <c r="AO25" s="57"/>
      <c r="AP25" s="57"/>
      <c r="AQ25" s="57"/>
      <c r="AR25" s="57"/>
      <c r="AS25" s="55"/>
      <c r="AT25" s="55"/>
      <c r="AU25" s="120"/>
      <c r="AV25" s="56"/>
      <c r="AW25" s="56"/>
      <c r="AX25" s="56"/>
      <c r="AY25" s="56"/>
      <c r="AZ25" s="56"/>
      <c r="BA25" s="56"/>
      <c r="BB25" s="56"/>
      <c r="BC25" s="56"/>
      <c r="BD25" s="56"/>
      <c r="BE25" s="108"/>
    </row>
    <row r="26" spans="1:58" ht="15" customHeight="1" x14ac:dyDescent="0.25">
      <c r="A26" s="465"/>
      <c r="B26" s="457"/>
      <c r="C26" s="500"/>
      <c r="D26" s="121" t="s">
        <v>122</v>
      </c>
      <c r="E26" s="57"/>
      <c r="F26" s="57"/>
      <c r="G26" s="57"/>
      <c r="H26" s="57"/>
      <c r="I26" s="57"/>
      <c r="J26" s="57"/>
      <c r="K26" s="57"/>
      <c r="L26" s="57"/>
      <c r="M26" s="57"/>
      <c r="N26" s="57"/>
      <c r="O26" s="57"/>
      <c r="P26" s="57"/>
      <c r="Q26" s="57"/>
      <c r="R26" s="57"/>
      <c r="S26" s="57"/>
      <c r="T26" s="57"/>
      <c r="U26" s="57"/>
      <c r="V26" s="56"/>
      <c r="W26" s="56"/>
      <c r="X26" s="57"/>
      <c r="Y26" s="57"/>
      <c r="Z26" s="57"/>
      <c r="AA26" s="57"/>
      <c r="AB26" s="57"/>
      <c r="AC26" s="57"/>
      <c r="AD26" s="57"/>
      <c r="AE26" s="57"/>
      <c r="AF26" s="57"/>
      <c r="AG26" s="57"/>
      <c r="AH26" s="57"/>
      <c r="AI26" s="57"/>
      <c r="AJ26" s="57"/>
      <c r="AK26" s="57"/>
      <c r="AL26" s="57"/>
      <c r="AM26" s="57"/>
      <c r="AN26" s="57"/>
      <c r="AO26" s="57"/>
      <c r="AP26" s="57"/>
      <c r="AQ26" s="57"/>
      <c r="AR26" s="57"/>
      <c r="AS26" s="57"/>
      <c r="AT26" s="55"/>
      <c r="AU26" s="120"/>
      <c r="AV26" s="56"/>
      <c r="AW26" s="56"/>
      <c r="AX26" s="56"/>
      <c r="AY26" s="56"/>
      <c r="AZ26" s="56"/>
      <c r="BA26" s="56"/>
      <c r="BB26" s="56"/>
      <c r="BC26" s="56"/>
      <c r="BD26" s="56"/>
      <c r="BE26" s="108"/>
    </row>
    <row r="27" spans="1:58" s="14" customFormat="1" ht="15" customHeight="1" x14ac:dyDescent="0.25">
      <c r="A27" s="465"/>
      <c r="B27" s="487"/>
      <c r="C27" s="467" t="s">
        <v>153</v>
      </c>
      <c r="D27" s="117" t="s">
        <v>123</v>
      </c>
      <c r="E27" s="51">
        <v>4</v>
      </c>
      <c r="F27" s="51">
        <v>4</v>
      </c>
      <c r="G27" s="51">
        <v>4</v>
      </c>
      <c r="H27" s="51">
        <v>4</v>
      </c>
      <c r="I27" s="51">
        <v>4</v>
      </c>
      <c r="J27" s="51">
        <v>4</v>
      </c>
      <c r="K27" s="51">
        <v>4</v>
      </c>
      <c r="L27" s="51">
        <v>4</v>
      </c>
      <c r="M27" s="51">
        <v>4</v>
      </c>
      <c r="N27" s="51">
        <v>4</v>
      </c>
      <c r="O27" s="51">
        <v>4</v>
      </c>
      <c r="P27" s="51">
        <v>4</v>
      </c>
      <c r="Q27" s="51">
        <v>4</v>
      </c>
      <c r="R27" s="51">
        <v>4</v>
      </c>
      <c r="S27" s="51">
        <v>4</v>
      </c>
      <c r="T27" s="51">
        <v>4</v>
      </c>
      <c r="U27" s="51">
        <v>4</v>
      </c>
      <c r="V27" s="62"/>
      <c r="W27" s="62"/>
      <c r="X27" s="132">
        <v>4</v>
      </c>
      <c r="Y27" s="132">
        <v>4</v>
      </c>
      <c r="Z27" s="132">
        <v>4</v>
      </c>
      <c r="AA27" s="132">
        <v>4</v>
      </c>
      <c r="AB27" s="132">
        <v>4</v>
      </c>
      <c r="AC27" s="132">
        <v>4</v>
      </c>
      <c r="AD27" s="132">
        <v>4</v>
      </c>
      <c r="AE27" s="132">
        <v>4</v>
      </c>
      <c r="AF27" s="132">
        <v>4</v>
      </c>
      <c r="AG27" s="132">
        <v>4</v>
      </c>
      <c r="AH27" s="132">
        <v>4</v>
      </c>
      <c r="AI27" s="132">
        <v>4</v>
      </c>
      <c r="AJ27" s="132">
        <v>4</v>
      </c>
      <c r="AK27" s="132">
        <v>4</v>
      </c>
      <c r="AL27" s="132">
        <v>4</v>
      </c>
      <c r="AM27" s="132">
        <v>4</v>
      </c>
      <c r="AN27" s="132">
        <v>4</v>
      </c>
      <c r="AO27" s="132">
        <v>4</v>
      </c>
      <c r="AP27" s="62">
        <v>5</v>
      </c>
      <c r="AQ27" s="139">
        <v>5</v>
      </c>
      <c r="AR27" s="139">
        <v>5</v>
      </c>
      <c r="AS27" s="139">
        <v>5</v>
      </c>
      <c r="AT27" s="139">
        <v>5</v>
      </c>
      <c r="AU27" s="44"/>
      <c r="AV27" s="62"/>
      <c r="AW27" s="62"/>
      <c r="AX27" s="62"/>
      <c r="AY27" s="62"/>
      <c r="AZ27" s="62"/>
      <c r="BA27" s="62"/>
      <c r="BB27" s="62"/>
      <c r="BC27" s="62"/>
      <c r="BD27" s="36"/>
      <c r="BE27" s="109">
        <f>SUM(E27:BD27)</f>
        <v>165</v>
      </c>
      <c r="BF27" s="12"/>
    </row>
    <row r="28" spans="1:58" s="14" customFormat="1" ht="15" customHeight="1" x14ac:dyDescent="0.25">
      <c r="A28" s="465"/>
      <c r="B28" s="488"/>
      <c r="C28" s="461"/>
      <c r="D28" s="117" t="s">
        <v>122</v>
      </c>
      <c r="E28" s="132"/>
      <c r="F28" s="132"/>
      <c r="G28" s="132"/>
      <c r="H28" s="132"/>
      <c r="I28" s="132"/>
      <c r="J28" s="132"/>
      <c r="K28" s="132"/>
      <c r="L28" s="132"/>
      <c r="M28" s="132"/>
      <c r="N28" s="132"/>
      <c r="O28" s="132"/>
      <c r="P28" s="132"/>
      <c r="Q28" s="132"/>
      <c r="R28" s="132"/>
      <c r="S28" s="132"/>
      <c r="T28" s="132"/>
      <c r="U28" s="132"/>
      <c r="V28" s="62"/>
      <c r="W28" s="6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44"/>
      <c r="AV28" s="62"/>
      <c r="AW28" s="62"/>
      <c r="AX28" s="62"/>
      <c r="AY28" s="62"/>
      <c r="AZ28" s="62"/>
      <c r="BA28" s="62"/>
      <c r="BB28" s="62"/>
      <c r="BC28" s="62"/>
      <c r="BD28" s="36"/>
      <c r="BE28" s="109"/>
      <c r="BF28" s="12"/>
    </row>
    <row r="29" spans="1:58" s="14" customFormat="1" ht="15" customHeight="1" x14ac:dyDescent="0.25">
      <c r="A29" s="465"/>
      <c r="B29" s="487"/>
      <c r="C29" s="462" t="s">
        <v>94</v>
      </c>
      <c r="D29" s="117" t="s">
        <v>123</v>
      </c>
      <c r="E29" s="132">
        <v>2</v>
      </c>
      <c r="F29" s="132">
        <v>2</v>
      </c>
      <c r="G29" s="132">
        <v>2</v>
      </c>
      <c r="H29" s="132">
        <v>2</v>
      </c>
      <c r="I29" s="132">
        <v>2</v>
      </c>
      <c r="J29" s="132">
        <v>2</v>
      </c>
      <c r="K29" s="132">
        <v>2</v>
      </c>
      <c r="L29" s="132">
        <v>2</v>
      </c>
      <c r="M29" s="132">
        <v>2</v>
      </c>
      <c r="N29" s="132">
        <v>2</v>
      </c>
      <c r="O29" s="132">
        <v>2</v>
      </c>
      <c r="P29" s="132">
        <v>2</v>
      </c>
      <c r="Q29" s="132">
        <v>2</v>
      </c>
      <c r="R29" s="132">
        <v>2</v>
      </c>
      <c r="S29" s="132">
        <v>2</v>
      </c>
      <c r="T29" s="132">
        <v>2</v>
      </c>
      <c r="U29" s="132">
        <v>2</v>
      </c>
      <c r="V29" s="62"/>
      <c r="W29" s="62"/>
      <c r="X29" s="132">
        <v>3</v>
      </c>
      <c r="Y29" s="132">
        <v>3</v>
      </c>
      <c r="Z29" s="132">
        <v>3</v>
      </c>
      <c r="AA29" s="132">
        <v>3</v>
      </c>
      <c r="AB29" s="132">
        <v>3</v>
      </c>
      <c r="AC29" s="132">
        <v>3</v>
      </c>
      <c r="AD29" s="132">
        <v>3</v>
      </c>
      <c r="AE29" s="132">
        <v>3</v>
      </c>
      <c r="AF29" s="132">
        <v>3</v>
      </c>
      <c r="AG29" s="132">
        <v>3</v>
      </c>
      <c r="AH29" s="132">
        <v>3</v>
      </c>
      <c r="AI29" s="132">
        <v>3</v>
      </c>
      <c r="AJ29" s="132">
        <v>3</v>
      </c>
      <c r="AK29" s="132">
        <v>3</v>
      </c>
      <c r="AL29" s="132">
        <v>3</v>
      </c>
      <c r="AM29" s="132">
        <v>3</v>
      </c>
      <c r="AN29" s="132">
        <v>3</v>
      </c>
      <c r="AO29" s="132">
        <v>3</v>
      </c>
      <c r="AP29" s="62">
        <v>4</v>
      </c>
      <c r="AQ29" s="132">
        <v>4</v>
      </c>
      <c r="AR29" s="132">
        <v>4</v>
      </c>
      <c r="AS29" s="132">
        <v>4</v>
      </c>
      <c r="AT29" s="132">
        <v>4</v>
      </c>
      <c r="AU29" s="44"/>
      <c r="AV29" s="62"/>
      <c r="AW29" s="62"/>
      <c r="AX29" s="62"/>
      <c r="AY29" s="62"/>
      <c r="AZ29" s="62"/>
      <c r="BA29" s="62"/>
      <c r="BB29" s="62"/>
      <c r="BC29" s="62"/>
      <c r="BD29" s="36"/>
      <c r="BE29" s="109">
        <f>SUM(E29:BD29)</f>
        <v>108</v>
      </c>
      <c r="BF29" s="12"/>
    </row>
    <row r="30" spans="1:58" s="14" customFormat="1" ht="15" customHeight="1" x14ac:dyDescent="0.25">
      <c r="A30" s="465"/>
      <c r="B30" s="488"/>
      <c r="C30" s="463"/>
      <c r="D30" s="119" t="s">
        <v>122</v>
      </c>
      <c r="E30" s="118"/>
      <c r="F30" s="118"/>
      <c r="G30" s="132"/>
      <c r="H30" s="132"/>
      <c r="I30" s="132"/>
      <c r="J30" s="132"/>
      <c r="K30" s="132"/>
      <c r="L30" s="132"/>
      <c r="M30" s="132"/>
      <c r="N30" s="132"/>
      <c r="O30" s="132"/>
      <c r="P30" s="132"/>
      <c r="Q30" s="132"/>
      <c r="R30" s="132"/>
      <c r="S30" s="132"/>
      <c r="T30" s="132"/>
      <c r="U30" s="132"/>
      <c r="V30" s="62"/>
      <c r="W30" s="6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44"/>
      <c r="AV30" s="62"/>
      <c r="AW30" s="62"/>
      <c r="AX30" s="62"/>
      <c r="AY30" s="62"/>
      <c r="AZ30" s="62"/>
      <c r="BA30" s="62"/>
      <c r="BB30" s="62"/>
      <c r="BC30" s="62"/>
      <c r="BD30" s="36"/>
      <c r="BE30" s="109"/>
      <c r="BF30" s="12"/>
    </row>
    <row r="31" spans="1:58" s="14" customFormat="1" ht="15" customHeight="1" x14ac:dyDescent="0.25">
      <c r="A31" s="465"/>
      <c r="B31" s="487"/>
      <c r="C31" s="462" t="s">
        <v>183</v>
      </c>
      <c r="D31" s="117" t="s">
        <v>123</v>
      </c>
      <c r="E31" s="28">
        <v>2</v>
      </c>
      <c r="F31" s="28">
        <v>2</v>
      </c>
      <c r="G31" s="28">
        <v>2</v>
      </c>
      <c r="H31" s="34">
        <v>2</v>
      </c>
      <c r="I31" s="34">
        <v>2</v>
      </c>
      <c r="J31" s="34">
        <v>2</v>
      </c>
      <c r="K31" s="34">
        <v>2</v>
      </c>
      <c r="L31" s="34">
        <v>2</v>
      </c>
      <c r="M31" s="34">
        <v>2</v>
      </c>
      <c r="N31" s="34">
        <v>2</v>
      </c>
      <c r="O31" s="34">
        <v>2</v>
      </c>
      <c r="P31" s="34">
        <v>2</v>
      </c>
      <c r="Q31" s="34">
        <v>2</v>
      </c>
      <c r="R31" s="34">
        <v>2</v>
      </c>
      <c r="S31" s="34">
        <v>2</v>
      </c>
      <c r="T31" s="34">
        <v>2</v>
      </c>
      <c r="U31" s="34">
        <v>5</v>
      </c>
      <c r="V31" s="62"/>
      <c r="W31" s="62"/>
      <c r="X31" s="34">
        <v>2</v>
      </c>
      <c r="Y31" s="34">
        <v>2</v>
      </c>
      <c r="Z31" s="34">
        <v>2</v>
      </c>
      <c r="AA31" s="34">
        <v>2</v>
      </c>
      <c r="AB31" s="34">
        <v>2</v>
      </c>
      <c r="AC31" s="34">
        <v>2</v>
      </c>
      <c r="AD31" s="34">
        <v>2</v>
      </c>
      <c r="AE31" s="34">
        <v>2</v>
      </c>
      <c r="AF31" s="34">
        <v>2</v>
      </c>
      <c r="AG31" s="34">
        <v>2</v>
      </c>
      <c r="AH31" s="34">
        <v>2</v>
      </c>
      <c r="AI31" s="34">
        <v>2</v>
      </c>
      <c r="AJ31" s="34">
        <v>2</v>
      </c>
      <c r="AK31" s="34">
        <v>2</v>
      </c>
      <c r="AL31" s="34">
        <v>2</v>
      </c>
      <c r="AM31" s="34">
        <v>2</v>
      </c>
      <c r="AN31" s="34">
        <v>2</v>
      </c>
      <c r="AO31" s="34">
        <v>2</v>
      </c>
      <c r="AP31" s="34">
        <v>2</v>
      </c>
      <c r="AQ31" s="34">
        <v>2</v>
      </c>
      <c r="AR31" s="34">
        <v>2</v>
      </c>
      <c r="AS31" s="34">
        <v>2</v>
      </c>
      <c r="AT31" s="34">
        <v>2</v>
      </c>
      <c r="AU31" s="44"/>
      <c r="AV31" s="62"/>
      <c r="AW31" s="62"/>
      <c r="AX31" s="62"/>
      <c r="AY31" s="62"/>
      <c r="AZ31" s="62"/>
      <c r="BA31" s="62"/>
      <c r="BB31" s="62"/>
      <c r="BC31" s="62"/>
      <c r="BD31" s="62"/>
      <c r="BE31" s="109">
        <f>SUM(E31:BD31)</f>
        <v>83</v>
      </c>
      <c r="BF31" s="12"/>
    </row>
    <row r="32" spans="1:58" s="14" customFormat="1" ht="15" customHeight="1" x14ac:dyDescent="0.25">
      <c r="A32" s="465"/>
      <c r="B32" s="488"/>
      <c r="C32" s="463"/>
      <c r="D32" s="117" t="s">
        <v>122</v>
      </c>
      <c r="E32" s="34"/>
      <c r="F32" s="34"/>
      <c r="G32" s="34"/>
      <c r="H32" s="34"/>
      <c r="I32" s="34"/>
      <c r="J32" s="34"/>
      <c r="K32" s="34"/>
      <c r="L32" s="34"/>
      <c r="M32" s="34"/>
      <c r="N32" s="34"/>
      <c r="O32" s="34"/>
      <c r="P32" s="34"/>
      <c r="Q32" s="34"/>
      <c r="R32" s="34"/>
      <c r="S32" s="34"/>
      <c r="T32" s="34"/>
      <c r="U32" s="34"/>
      <c r="V32" s="62"/>
      <c r="W32" s="62"/>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97"/>
      <c r="AV32" s="62"/>
      <c r="AW32" s="62"/>
      <c r="AX32" s="62"/>
      <c r="AY32" s="62"/>
      <c r="AZ32" s="62"/>
      <c r="BA32" s="62"/>
      <c r="BB32" s="62"/>
      <c r="BC32" s="62"/>
      <c r="BD32" s="62"/>
      <c r="BE32" s="109"/>
      <c r="BF32" s="12"/>
    </row>
    <row r="33" spans="1:62" s="14" customFormat="1" ht="15" customHeight="1" x14ac:dyDescent="0.25">
      <c r="A33" s="465"/>
      <c r="B33" s="487"/>
      <c r="C33" s="462" t="s">
        <v>182</v>
      </c>
      <c r="D33" s="117" t="s">
        <v>123</v>
      </c>
      <c r="E33" s="51">
        <v>3</v>
      </c>
      <c r="F33" s="51">
        <v>3</v>
      </c>
      <c r="G33" s="51">
        <v>3</v>
      </c>
      <c r="H33" s="51">
        <v>3</v>
      </c>
      <c r="I33" s="51">
        <v>3</v>
      </c>
      <c r="J33" s="51">
        <v>3</v>
      </c>
      <c r="K33" s="51">
        <v>3</v>
      </c>
      <c r="L33" s="51">
        <v>3</v>
      </c>
      <c r="M33" s="51">
        <v>3</v>
      </c>
      <c r="N33" s="51">
        <v>3</v>
      </c>
      <c r="O33" s="51">
        <v>3</v>
      </c>
      <c r="P33" s="51">
        <v>3</v>
      </c>
      <c r="Q33" s="51">
        <v>3</v>
      </c>
      <c r="R33" s="51">
        <v>3</v>
      </c>
      <c r="S33" s="51">
        <v>3</v>
      </c>
      <c r="T33" s="51">
        <v>3</v>
      </c>
      <c r="U33" s="51">
        <v>0</v>
      </c>
      <c r="V33" s="62"/>
      <c r="W33" s="6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97"/>
      <c r="AV33" s="62"/>
      <c r="AW33" s="62"/>
      <c r="AX33" s="62"/>
      <c r="AY33" s="62"/>
      <c r="AZ33" s="62"/>
      <c r="BA33" s="62"/>
      <c r="BB33" s="62"/>
      <c r="BC33" s="62"/>
      <c r="BD33" s="36"/>
      <c r="BE33" s="109">
        <f>SUM(E33:BD33)</f>
        <v>48</v>
      </c>
      <c r="BF33" s="12"/>
    </row>
    <row r="34" spans="1:62" s="14" customFormat="1" ht="15" customHeight="1" x14ac:dyDescent="0.25">
      <c r="A34" s="465"/>
      <c r="B34" s="488"/>
      <c r="C34" s="463"/>
      <c r="D34" s="117" t="s">
        <v>122</v>
      </c>
      <c r="E34" s="132"/>
      <c r="F34" s="132"/>
      <c r="G34" s="132"/>
      <c r="H34" s="132"/>
      <c r="I34" s="132"/>
      <c r="J34" s="132"/>
      <c r="K34" s="132"/>
      <c r="L34" s="132"/>
      <c r="M34" s="132"/>
      <c r="N34" s="132"/>
      <c r="O34" s="132"/>
      <c r="P34" s="132"/>
      <c r="Q34" s="132"/>
      <c r="R34" s="132"/>
      <c r="S34" s="132"/>
      <c r="T34" s="132"/>
      <c r="U34" s="132"/>
      <c r="V34" s="62"/>
      <c r="W34" s="6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97"/>
      <c r="AV34" s="62"/>
      <c r="AW34" s="62"/>
      <c r="AX34" s="62"/>
      <c r="AY34" s="62"/>
      <c r="AZ34" s="62"/>
      <c r="BA34" s="62"/>
      <c r="BB34" s="62"/>
      <c r="BC34" s="62"/>
      <c r="BD34" s="36"/>
      <c r="BE34" s="109"/>
      <c r="BF34" s="12"/>
    </row>
    <row r="35" spans="1:62" s="14" customFormat="1" ht="15" customHeight="1" x14ac:dyDescent="0.25">
      <c r="A35" s="465"/>
      <c r="B35" s="487"/>
      <c r="C35" s="462" t="s">
        <v>181</v>
      </c>
      <c r="D35" s="117" t="s">
        <v>123</v>
      </c>
      <c r="E35" s="51">
        <v>3</v>
      </c>
      <c r="F35" s="51">
        <v>3</v>
      </c>
      <c r="G35" s="51">
        <v>3</v>
      </c>
      <c r="H35" s="51">
        <v>3</v>
      </c>
      <c r="I35" s="51">
        <v>3</v>
      </c>
      <c r="J35" s="51">
        <v>3</v>
      </c>
      <c r="K35" s="51">
        <v>3</v>
      </c>
      <c r="L35" s="51">
        <v>3</v>
      </c>
      <c r="M35" s="51">
        <v>3</v>
      </c>
      <c r="N35" s="51">
        <v>3</v>
      </c>
      <c r="O35" s="51">
        <v>3</v>
      </c>
      <c r="P35" s="51">
        <v>3</v>
      </c>
      <c r="Q35" s="51">
        <v>3</v>
      </c>
      <c r="R35" s="51">
        <v>3</v>
      </c>
      <c r="S35" s="51">
        <v>3</v>
      </c>
      <c r="T35" s="51">
        <v>3</v>
      </c>
      <c r="U35" s="51">
        <v>1</v>
      </c>
      <c r="V35" s="62"/>
      <c r="W35" s="6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97"/>
      <c r="AV35" s="62"/>
      <c r="AW35" s="62"/>
      <c r="AX35" s="62"/>
      <c r="AY35" s="62"/>
      <c r="AZ35" s="62"/>
      <c r="BA35" s="62"/>
      <c r="BB35" s="62"/>
      <c r="BC35" s="62"/>
      <c r="BD35" s="36"/>
      <c r="BE35" s="109">
        <f>SUM(E35:BD35)</f>
        <v>49</v>
      </c>
      <c r="BF35" s="12"/>
    </row>
    <row r="36" spans="1:62" s="14" customFormat="1" ht="15" customHeight="1" x14ac:dyDescent="0.25">
      <c r="A36" s="465"/>
      <c r="B36" s="488"/>
      <c r="C36" s="463"/>
      <c r="D36" s="117" t="s">
        <v>122</v>
      </c>
      <c r="E36" s="132"/>
      <c r="F36" s="132"/>
      <c r="G36" s="132"/>
      <c r="H36" s="132"/>
      <c r="I36" s="132"/>
      <c r="J36" s="132"/>
      <c r="K36" s="132"/>
      <c r="L36" s="132"/>
      <c r="M36" s="132"/>
      <c r="N36" s="132"/>
      <c r="O36" s="132"/>
      <c r="P36" s="132"/>
      <c r="Q36" s="132"/>
      <c r="R36" s="132"/>
      <c r="S36" s="132"/>
      <c r="T36" s="132"/>
      <c r="U36" s="132"/>
      <c r="V36" s="62"/>
      <c r="W36" s="6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34"/>
      <c r="AU36" s="97"/>
      <c r="AV36" s="62"/>
      <c r="AW36" s="62"/>
      <c r="AX36" s="62"/>
      <c r="AY36" s="62"/>
      <c r="AZ36" s="62"/>
      <c r="BA36" s="62"/>
      <c r="BB36" s="62"/>
      <c r="BC36" s="62"/>
      <c r="BD36" s="36"/>
      <c r="BE36" s="109"/>
      <c r="BF36" s="12"/>
    </row>
    <row r="37" spans="1:62" s="14" customFormat="1" ht="15" customHeight="1" x14ac:dyDescent="0.25">
      <c r="A37" s="135"/>
      <c r="B37" s="422"/>
      <c r="C37" s="426" t="s">
        <v>180</v>
      </c>
      <c r="D37" s="116" t="s">
        <v>123</v>
      </c>
      <c r="E37" s="104"/>
      <c r="F37" s="104"/>
      <c r="G37" s="104"/>
      <c r="H37" s="104"/>
      <c r="I37" s="104"/>
      <c r="J37" s="104"/>
      <c r="K37" s="104"/>
      <c r="L37" s="104"/>
      <c r="M37" s="104"/>
      <c r="N37" s="104"/>
      <c r="O37" s="104"/>
      <c r="P37" s="104"/>
      <c r="Q37" s="104"/>
      <c r="R37" s="104"/>
      <c r="S37" s="104"/>
      <c r="T37" s="104"/>
      <c r="U37" s="104"/>
      <c r="V37" s="36"/>
      <c r="W37" s="36"/>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97"/>
      <c r="AV37" s="62"/>
      <c r="AW37" s="62"/>
      <c r="AX37" s="62"/>
      <c r="AY37" s="62"/>
      <c r="AZ37" s="62"/>
      <c r="BA37" s="62"/>
      <c r="BB37" s="62"/>
      <c r="BC37" s="62"/>
      <c r="BD37" s="36"/>
      <c r="BE37" s="109"/>
      <c r="BF37" s="12"/>
    </row>
    <row r="38" spans="1:62" s="14" customFormat="1" ht="15" customHeight="1" x14ac:dyDescent="0.25">
      <c r="A38" s="135"/>
      <c r="B38" s="423"/>
      <c r="C38" s="427"/>
      <c r="D38" s="116" t="s">
        <v>122</v>
      </c>
      <c r="E38" s="104"/>
      <c r="F38" s="104"/>
      <c r="G38" s="104"/>
      <c r="H38" s="104"/>
      <c r="I38" s="104"/>
      <c r="J38" s="104"/>
      <c r="K38" s="104"/>
      <c r="L38" s="104"/>
      <c r="M38" s="104"/>
      <c r="N38" s="104"/>
      <c r="O38" s="104"/>
      <c r="P38" s="104"/>
      <c r="Q38" s="104"/>
      <c r="R38" s="104"/>
      <c r="S38" s="104"/>
      <c r="T38" s="104"/>
      <c r="U38" s="104"/>
      <c r="V38" s="36"/>
      <c r="W38" s="36"/>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97"/>
      <c r="AV38" s="62"/>
      <c r="AW38" s="62"/>
      <c r="AX38" s="62"/>
      <c r="AY38" s="62"/>
      <c r="AZ38" s="62"/>
      <c r="BA38" s="62"/>
      <c r="BB38" s="62"/>
      <c r="BC38" s="62"/>
      <c r="BD38" s="36"/>
      <c r="BE38" s="115"/>
      <c r="BF38" s="12"/>
    </row>
    <row r="39" spans="1:62" s="14" customFormat="1" ht="15" customHeight="1" x14ac:dyDescent="0.25">
      <c r="A39" s="135"/>
      <c r="B39" s="405"/>
      <c r="C39" s="485" t="s">
        <v>10</v>
      </c>
      <c r="D39" s="98" t="s">
        <v>123</v>
      </c>
      <c r="E39" s="132">
        <v>3</v>
      </c>
      <c r="F39" s="132">
        <v>3</v>
      </c>
      <c r="G39" s="132">
        <v>3</v>
      </c>
      <c r="H39" s="132">
        <v>3</v>
      </c>
      <c r="I39" s="132">
        <v>3</v>
      </c>
      <c r="J39" s="132">
        <v>3</v>
      </c>
      <c r="K39" s="132">
        <v>3</v>
      </c>
      <c r="L39" s="132">
        <v>3</v>
      </c>
      <c r="M39" s="132">
        <v>3</v>
      </c>
      <c r="N39" s="132">
        <v>3</v>
      </c>
      <c r="O39" s="132">
        <v>3</v>
      </c>
      <c r="P39" s="132">
        <v>3</v>
      </c>
      <c r="Q39" s="132">
        <v>3</v>
      </c>
      <c r="R39" s="132">
        <v>3</v>
      </c>
      <c r="S39" s="132">
        <v>3</v>
      </c>
      <c r="T39" s="132">
        <v>3</v>
      </c>
      <c r="U39" s="132">
        <v>4</v>
      </c>
      <c r="V39" s="62"/>
      <c r="W39" s="62"/>
      <c r="X39" s="132"/>
      <c r="Y39" s="132"/>
      <c r="Z39" s="132"/>
      <c r="AA39" s="132"/>
      <c r="AB39" s="132"/>
      <c r="AC39" s="132"/>
      <c r="AD39" s="132"/>
      <c r="AE39" s="132"/>
      <c r="AF39" s="132"/>
      <c r="AG39" s="132"/>
      <c r="AH39" s="132"/>
      <c r="AI39" s="34"/>
      <c r="AJ39" s="132"/>
      <c r="AK39" s="132"/>
      <c r="AL39" s="132"/>
      <c r="AM39" s="132"/>
      <c r="AN39" s="132"/>
      <c r="AO39" s="132"/>
      <c r="AP39" s="132"/>
      <c r="AQ39" s="132"/>
      <c r="AR39" s="132"/>
      <c r="AS39" s="132"/>
      <c r="AT39" s="132"/>
      <c r="AU39" s="37"/>
      <c r="AV39" s="62"/>
      <c r="AW39" s="62"/>
      <c r="AX39" s="62"/>
      <c r="AY39" s="62"/>
      <c r="AZ39" s="62"/>
      <c r="BA39" s="62"/>
      <c r="BB39" s="62"/>
      <c r="BC39" s="62"/>
      <c r="BD39" s="46"/>
      <c r="BE39" s="114">
        <f>SUM(E39:BD39)</f>
        <v>52</v>
      </c>
      <c r="BF39" s="12"/>
    </row>
    <row r="40" spans="1:62" s="14" customFormat="1" ht="15" customHeight="1" x14ac:dyDescent="0.25">
      <c r="A40" s="135"/>
      <c r="B40" s="406"/>
      <c r="C40" s="486"/>
      <c r="D40" s="98" t="s">
        <v>122</v>
      </c>
      <c r="E40" s="132"/>
      <c r="F40" s="132"/>
      <c r="G40" s="132"/>
      <c r="H40" s="132"/>
      <c r="I40" s="132"/>
      <c r="J40" s="132"/>
      <c r="K40" s="132"/>
      <c r="L40" s="132"/>
      <c r="M40" s="132"/>
      <c r="N40" s="132"/>
      <c r="O40" s="132"/>
      <c r="P40" s="132"/>
      <c r="Q40" s="132"/>
      <c r="R40" s="132"/>
      <c r="S40" s="132"/>
      <c r="T40" s="132"/>
      <c r="U40" s="132"/>
      <c r="V40" s="62"/>
      <c r="W40" s="6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34"/>
      <c r="AU40" s="97"/>
      <c r="AV40" s="62"/>
      <c r="AW40" s="62"/>
      <c r="AX40" s="62"/>
      <c r="AY40" s="62"/>
      <c r="AZ40" s="62"/>
      <c r="BA40" s="62"/>
      <c r="BB40" s="62"/>
      <c r="BC40" s="62"/>
      <c r="BD40" s="36"/>
      <c r="BE40" s="113"/>
      <c r="BF40" s="12"/>
    </row>
    <row r="41" spans="1:62" s="14" customFormat="1" ht="15" customHeight="1" x14ac:dyDescent="0.25">
      <c r="A41" s="135"/>
      <c r="B41" s="405"/>
      <c r="C41" s="481" t="s">
        <v>98</v>
      </c>
      <c r="D41" s="98" t="s">
        <v>123</v>
      </c>
      <c r="E41" s="51">
        <v>3</v>
      </c>
      <c r="F41" s="51">
        <v>3</v>
      </c>
      <c r="G41" s="51">
        <v>3</v>
      </c>
      <c r="H41" s="51">
        <v>3</v>
      </c>
      <c r="I41" s="51">
        <v>3</v>
      </c>
      <c r="J41" s="51">
        <v>3</v>
      </c>
      <c r="K41" s="51">
        <v>3</v>
      </c>
      <c r="L41" s="51">
        <v>3</v>
      </c>
      <c r="M41" s="51">
        <v>3</v>
      </c>
      <c r="N41" s="51">
        <v>3</v>
      </c>
      <c r="O41" s="51">
        <v>3</v>
      </c>
      <c r="P41" s="51">
        <v>3</v>
      </c>
      <c r="Q41" s="51">
        <v>3</v>
      </c>
      <c r="R41" s="51">
        <v>3</v>
      </c>
      <c r="S41" s="51">
        <v>3</v>
      </c>
      <c r="T41" s="51">
        <v>3</v>
      </c>
      <c r="U41" s="51">
        <v>4</v>
      </c>
      <c r="V41" s="62"/>
      <c r="W41" s="6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97"/>
      <c r="AV41" s="62"/>
      <c r="AW41" s="62"/>
      <c r="AX41" s="62"/>
      <c r="AY41" s="62"/>
      <c r="AZ41" s="62"/>
      <c r="BA41" s="62"/>
      <c r="BB41" s="62"/>
      <c r="BC41" s="62"/>
      <c r="BD41" s="36"/>
      <c r="BE41" s="109">
        <f>SUM(E41:BD41)</f>
        <v>52</v>
      </c>
      <c r="BF41" s="12"/>
    </row>
    <row r="42" spans="1:62" s="14" customFormat="1" ht="15" customHeight="1" x14ac:dyDescent="0.25">
      <c r="A42" s="135"/>
      <c r="B42" s="406"/>
      <c r="C42" s="482"/>
      <c r="D42" s="98" t="s">
        <v>122</v>
      </c>
      <c r="E42" s="132"/>
      <c r="F42" s="132"/>
      <c r="G42" s="132"/>
      <c r="H42" s="132"/>
      <c r="I42" s="132"/>
      <c r="J42" s="132"/>
      <c r="K42" s="132"/>
      <c r="L42" s="132"/>
      <c r="M42" s="132"/>
      <c r="N42" s="132"/>
      <c r="O42" s="132"/>
      <c r="P42" s="132"/>
      <c r="Q42" s="132"/>
      <c r="R42" s="132"/>
      <c r="S42" s="132"/>
      <c r="T42" s="132"/>
      <c r="U42" s="132"/>
      <c r="V42" s="62"/>
      <c r="W42" s="6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34"/>
      <c r="AU42" s="97"/>
      <c r="AV42" s="62"/>
      <c r="AW42" s="62"/>
      <c r="AX42" s="62"/>
      <c r="AY42" s="62"/>
      <c r="AZ42" s="62"/>
      <c r="BA42" s="62"/>
      <c r="BB42" s="62"/>
      <c r="BC42" s="62"/>
      <c r="BD42" s="36"/>
      <c r="BE42" s="109"/>
      <c r="BF42" s="12"/>
    </row>
    <row r="43" spans="1:62" s="14" customFormat="1" ht="15" customHeight="1" x14ac:dyDescent="0.25">
      <c r="A43" s="135"/>
      <c r="B43" s="483"/>
      <c r="C43" s="479" t="s">
        <v>179</v>
      </c>
      <c r="D43" s="105"/>
      <c r="E43" s="104"/>
      <c r="F43" s="104"/>
      <c r="G43" s="104"/>
      <c r="H43" s="104"/>
      <c r="I43" s="104"/>
      <c r="J43" s="104"/>
      <c r="K43" s="104"/>
      <c r="L43" s="104"/>
      <c r="M43" s="104"/>
      <c r="N43" s="104"/>
      <c r="O43" s="104"/>
      <c r="P43" s="104"/>
      <c r="Q43" s="104"/>
      <c r="R43" s="104"/>
      <c r="S43" s="104"/>
      <c r="T43" s="104"/>
      <c r="U43" s="104"/>
      <c r="V43" s="62"/>
      <c r="W43" s="62"/>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97"/>
      <c r="AV43" s="62"/>
      <c r="AW43" s="62"/>
      <c r="AX43" s="62"/>
      <c r="AY43" s="62"/>
      <c r="AZ43" s="62"/>
      <c r="BA43" s="62"/>
      <c r="BB43" s="62"/>
      <c r="BC43" s="62"/>
      <c r="BD43" s="62"/>
      <c r="BE43" s="108"/>
      <c r="BF43" s="112"/>
      <c r="BG43" s="110"/>
      <c r="BH43" s="110"/>
      <c r="BI43" s="110"/>
      <c r="BJ43" s="110"/>
    </row>
    <row r="44" spans="1:62" s="14" customFormat="1" ht="15" customHeight="1" x14ac:dyDescent="0.25">
      <c r="A44" s="135"/>
      <c r="B44" s="484"/>
      <c r="C44" s="480"/>
      <c r="D44" s="105"/>
      <c r="E44" s="104"/>
      <c r="F44" s="104"/>
      <c r="G44" s="104"/>
      <c r="H44" s="104"/>
      <c r="I44" s="104"/>
      <c r="J44" s="104"/>
      <c r="K44" s="104"/>
      <c r="L44" s="104"/>
      <c r="M44" s="104"/>
      <c r="N44" s="104"/>
      <c r="O44" s="104"/>
      <c r="P44" s="104"/>
      <c r="Q44" s="104"/>
      <c r="R44" s="104"/>
      <c r="S44" s="104"/>
      <c r="T44" s="104"/>
      <c r="U44" s="104"/>
      <c r="V44" s="62"/>
      <c r="W44" s="62"/>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97"/>
      <c r="AV44" s="62"/>
      <c r="AW44" s="62"/>
      <c r="AX44" s="62"/>
      <c r="AY44" s="62"/>
      <c r="AZ44" s="62"/>
      <c r="BA44" s="62"/>
      <c r="BB44" s="62"/>
      <c r="BC44" s="62"/>
      <c r="BD44" s="62"/>
      <c r="BE44" s="108"/>
      <c r="BF44" s="112"/>
      <c r="BG44" s="110"/>
      <c r="BH44" s="110"/>
      <c r="BI44" s="110"/>
      <c r="BJ44" s="110"/>
    </row>
    <row r="45" spans="1:62" s="14" customFormat="1" ht="15" customHeight="1" x14ac:dyDescent="0.25">
      <c r="A45" s="135"/>
      <c r="B45" s="137"/>
      <c r="C45" s="443" t="s">
        <v>204</v>
      </c>
      <c r="D45" s="98" t="s">
        <v>123</v>
      </c>
      <c r="E45" s="40">
        <v>2</v>
      </c>
      <c r="F45" s="40">
        <v>2</v>
      </c>
      <c r="G45" s="40">
        <v>2</v>
      </c>
      <c r="H45" s="40">
        <v>2</v>
      </c>
      <c r="I45" s="40">
        <v>2</v>
      </c>
      <c r="J45" s="40">
        <v>2</v>
      </c>
      <c r="K45" s="40">
        <v>2</v>
      </c>
      <c r="L45" s="40">
        <v>2</v>
      </c>
      <c r="M45" s="40">
        <v>2</v>
      </c>
      <c r="N45" s="40">
        <v>2</v>
      </c>
      <c r="O45" s="40">
        <v>2</v>
      </c>
      <c r="P45" s="40">
        <v>2</v>
      </c>
      <c r="Q45" s="40">
        <v>2</v>
      </c>
      <c r="R45" s="40">
        <v>2</v>
      </c>
      <c r="S45" s="40">
        <v>2</v>
      </c>
      <c r="T45" s="40">
        <v>2</v>
      </c>
      <c r="U45" s="40">
        <v>2</v>
      </c>
      <c r="V45" s="62"/>
      <c r="W45" s="6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97"/>
      <c r="AV45" s="62"/>
      <c r="AW45" s="62"/>
      <c r="AX45" s="62"/>
      <c r="AY45" s="62"/>
      <c r="AZ45" s="62"/>
      <c r="BA45" s="62"/>
      <c r="BB45" s="62"/>
      <c r="BC45" s="62"/>
      <c r="BD45" s="36"/>
      <c r="BE45" s="109">
        <f>SUM(E45:BD45)</f>
        <v>34</v>
      </c>
      <c r="BF45" s="110"/>
      <c r="BG45" s="110"/>
      <c r="BH45" s="110"/>
      <c r="BI45" s="110"/>
      <c r="BJ45" s="110"/>
    </row>
    <row r="46" spans="1:62" s="14" customFormat="1" ht="15" customHeight="1" x14ac:dyDescent="0.25">
      <c r="A46" s="135"/>
      <c r="B46" s="111"/>
      <c r="C46" s="453"/>
      <c r="D46" s="98" t="s">
        <v>122</v>
      </c>
      <c r="E46" s="40"/>
      <c r="F46" s="40"/>
      <c r="G46" s="40"/>
      <c r="H46" s="40"/>
      <c r="I46" s="40"/>
      <c r="J46" s="40"/>
      <c r="K46" s="40"/>
      <c r="L46" s="40"/>
      <c r="M46" s="40"/>
      <c r="N46" s="40"/>
      <c r="O46" s="40"/>
      <c r="P46" s="40"/>
      <c r="Q46" s="40"/>
      <c r="R46" s="40"/>
      <c r="S46" s="40"/>
      <c r="T46" s="40"/>
      <c r="U46" s="40"/>
      <c r="V46" s="62"/>
      <c r="W46" s="6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34"/>
      <c r="AU46" s="97"/>
      <c r="AV46" s="62"/>
      <c r="AW46" s="62"/>
      <c r="AX46" s="62"/>
      <c r="AY46" s="62"/>
      <c r="AZ46" s="62"/>
      <c r="BA46" s="62"/>
      <c r="BB46" s="62"/>
      <c r="BC46" s="62"/>
      <c r="BD46" s="62"/>
      <c r="BE46" s="108"/>
      <c r="BF46" s="110"/>
      <c r="BG46" s="110"/>
      <c r="BH46" s="110"/>
      <c r="BI46" s="110"/>
      <c r="BJ46" s="110"/>
    </row>
    <row r="47" spans="1:62" s="14" customFormat="1" ht="15" customHeight="1" x14ac:dyDescent="0.25">
      <c r="A47" s="135"/>
      <c r="B47" s="475"/>
      <c r="C47" s="443" t="s">
        <v>100</v>
      </c>
      <c r="D47" s="98" t="s">
        <v>123</v>
      </c>
      <c r="E47" s="28"/>
      <c r="F47" s="28"/>
      <c r="G47" s="28"/>
      <c r="H47" s="28"/>
      <c r="I47" s="28"/>
      <c r="J47" s="28"/>
      <c r="K47" s="28"/>
      <c r="L47" s="28"/>
      <c r="M47" s="28"/>
      <c r="N47" s="28"/>
      <c r="O47" s="28"/>
      <c r="P47" s="28"/>
      <c r="Q47" s="28"/>
      <c r="R47" s="28"/>
      <c r="S47" s="28"/>
      <c r="T47" s="28"/>
      <c r="U47" s="28"/>
      <c r="V47" s="62"/>
      <c r="W47" s="62"/>
      <c r="X47" s="28">
        <v>3</v>
      </c>
      <c r="Y47" s="28">
        <v>3</v>
      </c>
      <c r="Z47" s="28">
        <v>3</v>
      </c>
      <c r="AA47" s="28">
        <v>3</v>
      </c>
      <c r="AB47" s="28">
        <v>3</v>
      </c>
      <c r="AC47" s="28">
        <v>3</v>
      </c>
      <c r="AD47" s="28">
        <v>3</v>
      </c>
      <c r="AE47" s="28">
        <v>3</v>
      </c>
      <c r="AF47" s="28">
        <v>3</v>
      </c>
      <c r="AG47" s="28">
        <v>3</v>
      </c>
      <c r="AH47" s="28">
        <v>3</v>
      </c>
      <c r="AI47" s="36">
        <v>1</v>
      </c>
      <c r="AJ47" s="28">
        <v>1</v>
      </c>
      <c r="AK47" s="28">
        <v>1</v>
      </c>
      <c r="AL47" s="28">
        <v>1</v>
      </c>
      <c r="AM47" s="28">
        <v>1</v>
      </c>
      <c r="AN47" s="28">
        <v>1</v>
      </c>
      <c r="AO47" s="28">
        <v>1</v>
      </c>
      <c r="AP47" s="28">
        <v>0</v>
      </c>
      <c r="AQ47" s="28">
        <v>0</v>
      </c>
      <c r="AR47" s="28">
        <v>0</v>
      </c>
      <c r="AS47" s="28">
        <v>0</v>
      </c>
      <c r="AT47" s="28">
        <v>0</v>
      </c>
      <c r="AU47" s="44"/>
      <c r="AV47" s="62"/>
      <c r="AW47" s="62"/>
      <c r="AX47" s="62"/>
      <c r="AY47" s="62"/>
      <c r="AZ47" s="62"/>
      <c r="BA47" s="62"/>
      <c r="BB47" s="62"/>
      <c r="BC47" s="62"/>
      <c r="BD47" s="62"/>
      <c r="BE47" s="93">
        <f>SUM(X47:BD47)</f>
        <v>40</v>
      </c>
      <c r="BF47" s="110"/>
      <c r="BG47" s="110"/>
      <c r="BH47" s="110"/>
      <c r="BI47" s="110"/>
      <c r="BJ47" s="110"/>
    </row>
    <row r="48" spans="1:62" s="14" customFormat="1" ht="15" customHeight="1" x14ac:dyDescent="0.25">
      <c r="A48" s="135"/>
      <c r="B48" s="476"/>
      <c r="C48" s="453"/>
      <c r="D48" s="98" t="s">
        <v>122</v>
      </c>
      <c r="E48" s="28"/>
      <c r="F48" s="28"/>
      <c r="G48" s="28"/>
      <c r="H48" s="28"/>
      <c r="I48" s="28"/>
      <c r="J48" s="28"/>
      <c r="K48" s="28"/>
      <c r="L48" s="28"/>
      <c r="M48" s="28"/>
      <c r="N48" s="28"/>
      <c r="O48" s="28"/>
      <c r="P48" s="28"/>
      <c r="Q48" s="28"/>
      <c r="R48" s="28"/>
      <c r="S48" s="28"/>
      <c r="T48" s="28"/>
      <c r="U48" s="28"/>
      <c r="V48" s="62"/>
      <c r="W48" s="62"/>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44"/>
      <c r="AV48" s="62"/>
      <c r="AW48" s="62"/>
      <c r="AX48" s="62"/>
      <c r="AY48" s="62"/>
      <c r="AZ48" s="62"/>
      <c r="BA48" s="62"/>
      <c r="BB48" s="62"/>
      <c r="BC48" s="62"/>
      <c r="BD48" s="62"/>
      <c r="BE48" s="93"/>
      <c r="BF48" s="110"/>
      <c r="BG48" s="110"/>
      <c r="BH48" s="110"/>
      <c r="BI48" s="110"/>
      <c r="BJ48" s="110"/>
    </row>
    <row r="49" spans="1:59" s="14" customFormat="1" ht="15" customHeight="1" x14ac:dyDescent="0.25">
      <c r="A49" s="135"/>
      <c r="B49" s="475"/>
      <c r="C49" s="467" t="s">
        <v>101</v>
      </c>
      <c r="D49" s="98" t="s">
        <v>123</v>
      </c>
      <c r="E49" s="40"/>
      <c r="F49" s="40"/>
      <c r="G49" s="40"/>
      <c r="H49" s="40"/>
      <c r="I49" s="40"/>
      <c r="J49" s="40"/>
      <c r="K49" s="40"/>
      <c r="L49" s="40"/>
      <c r="M49" s="40"/>
      <c r="N49" s="40"/>
      <c r="O49" s="40"/>
      <c r="P49" s="40"/>
      <c r="Q49" s="40"/>
      <c r="R49" s="40"/>
      <c r="S49" s="40"/>
      <c r="T49" s="40"/>
      <c r="U49" s="40"/>
      <c r="V49" s="62"/>
      <c r="W49" s="62"/>
      <c r="X49" s="51">
        <v>4</v>
      </c>
      <c r="Y49" s="51">
        <v>4</v>
      </c>
      <c r="Z49" s="51">
        <v>4</v>
      </c>
      <c r="AA49" s="51">
        <v>4</v>
      </c>
      <c r="AB49" s="51">
        <v>4</v>
      </c>
      <c r="AC49" s="51">
        <v>4</v>
      </c>
      <c r="AD49" s="51">
        <v>4</v>
      </c>
      <c r="AE49" s="51">
        <v>4</v>
      </c>
      <c r="AF49" s="51">
        <v>4</v>
      </c>
      <c r="AG49" s="51">
        <v>4</v>
      </c>
      <c r="AH49" s="51">
        <v>4</v>
      </c>
      <c r="AI49" s="36">
        <v>1</v>
      </c>
      <c r="AJ49" s="28">
        <v>1</v>
      </c>
      <c r="AK49" s="28">
        <v>1</v>
      </c>
      <c r="AL49" s="28">
        <v>1</v>
      </c>
      <c r="AM49" s="28">
        <v>1</v>
      </c>
      <c r="AN49" s="28">
        <v>1</v>
      </c>
      <c r="AO49" s="28">
        <v>1</v>
      </c>
      <c r="AP49" s="28">
        <v>0</v>
      </c>
      <c r="AQ49" s="28">
        <v>0</v>
      </c>
      <c r="AR49" s="28">
        <v>0</v>
      </c>
      <c r="AS49" s="28">
        <v>0</v>
      </c>
      <c r="AT49" s="28">
        <v>0</v>
      </c>
      <c r="AU49" s="44"/>
      <c r="AV49" s="62"/>
      <c r="AW49" s="62"/>
      <c r="AX49" s="62"/>
      <c r="AY49" s="62"/>
      <c r="AZ49" s="62"/>
      <c r="BA49" s="62"/>
      <c r="BB49" s="62"/>
      <c r="BC49" s="62"/>
      <c r="BD49" s="62"/>
      <c r="BE49" s="109">
        <f>SUM(X49:BD49)</f>
        <v>51</v>
      </c>
      <c r="BF49" s="477"/>
      <c r="BG49" s="478"/>
    </row>
    <row r="50" spans="1:59" s="14" customFormat="1" ht="15" customHeight="1" x14ac:dyDescent="0.25">
      <c r="A50" s="135"/>
      <c r="B50" s="476"/>
      <c r="C50" s="461"/>
      <c r="D50" s="98" t="s">
        <v>122</v>
      </c>
      <c r="E50" s="40"/>
      <c r="F50" s="40"/>
      <c r="G50" s="40"/>
      <c r="H50" s="40"/>
      <c r="I50" s="40"/>
      <c r="J50" s="40"/>
      <c r="K50" s="40"/>
      <c r="L50" s="40"/>
      <c r="M50" s="40"/>
      <c r="N50" s="40"/>
      <c r="O50" s="40"/>
      <c r="P50" s="40"/>
      <c r="Q50" s="40"/>
      <c r="R50" s="40"/>
      <c r="S50" s="40"/>
      <c r="T50" s="40"/>
      <c r="U50" s="40"/>
      <c r="V50" s="62"/>
      <c r="W50" s="6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34"/>
      <c r="AU50" s="97"/>
      <c r="AV50" s="62"/>
      <c r="AW50" s="62"/>
      <c r="AX50" s="62"/>
      <c r="AY50" s="62"/>
      <c r="AZ50" s="62"/>
      <c r="BA50" s="62"/>
      <c r="BB50" s="62"/>
      <c r="BC50" s="62"/>
      <c r="BD50" s="62"/>
      <c r="BE50" s="108"/>
      <c r="BF50" s="12"/>
    </row>
    <row r="51" spans="1:59" s="14" customFormat="1" ht="15" customHeight="1" x14ac:dyDescent="0.25">
      <c r="A51" s="135"/>
      <c r="B51" s="422"/>
      <c r="C51" s="479" t="s">
        <v>178</v>
      </c>
      <c r="D51" s="105" t="s">
        <v>123</v>
      </c>
      <c r="E51" s="104"/>
      <c r="F51" s="104"/>
      <c r="G51" s="104"/>
      <c r="H51" s="104"/>
      <c r="I51" s="104"/>
      <c r="J51" s="104"/>
      <c r="K51" s="104"/>
      <c r="L51" s="104"/>
      <c r="M51" s="104"/>
      <c r="N51" s="104"/>
      <c r="O51" s="104"/>
      <c r="P51" s="104"/>
      <c r="Q51" s="104"/>
      <c r="R51" s="104"/>
      <c r="S51" s="104"/>
      <c r="T51" s="104"/>
      <c r="U51" s="104"/>
      <c r="V51" s="62"/>
      <c r="W51" s="62"/>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97"/>
      <c r="AV51" s="62"/>
      <c r="AW51" s="62"/>
      <c r="AX51" s="62"/>
      <c r="AY51" s="62"/>
      <c r="AZ51" s="62"/>
      <c r="BA51" s="62"/>
      <c r="BB51" s="62"/>
      <c r="BC51" s="62"/>
      <c r="BD51" s="62"/>
      <c r="BE51" s="108"/>
      <c r="BF51" s="12"/>
    </row>
    <row r="52" spans="1:59" s="14" customFormat="1" ht="15" customHeight="1" x14ac:dyDescent="0.25">
      <c r="A52" s="135"/>
      <c r="B52" s="423"/>
      <c r="C52" s="480"/>
      <c r="D52" s="105" t="s">
        <v>122</v>
      </c>
      <c r="E52" s="104"/>
      <c r="F52" s="104"/>
      <c r="G52" s="104"/>
      <c r="H52" s="104"/>
      <c r="I52" s="104"/>
      <c r="J52" s="104"/>
      <c r="K52" s="104"/>
      <c r="L52" s="104"/>
      <c r="M52" s="104"/>
      <c r="N52" s="104"/>
      <c r="O52" s="104"/>
      <c r="P52" s="104"/>
      <c r="Q52" s="104"/>
      <c r="R52" s="104"/>
      <c r="S52" s="104"/>
      <c r="T52" s="104"/>
      <c r="U52" s="104"/>
      <c r="V52" s="62"/>
      <c r="W52" s="62"/>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97"/>
      <c r="AV52" s="62"/>
      <c r="AW52" s="62"/>
      <c r="AX52" s="62"/>
      <c r="AY52" s="62"/>
      <c r="AZ52" s="62"/>
      <c r="BA52" s="62"/>
      <c r="BB52" s="62"/>
      <c r="BC52" s="62"/>
      <c r="BD52" s="62"/>
      <c r="BE52" s="107"/>
      <c r="BF52" s="12"/>
    </row>
    <row r="53" spans="1:59" s="14" customFormat="1" ht="15" customHeight="1" x14ac:dyDescent="0.25">
      <c r="A53" s="135"/>
      <c r="B53" s="422" t="s">
        <v>18</v>
      </c>
      <c r="C53" s="479" t="s">
        <v>35</v>
      </c>
      <c r="D53" s="105" t="s">
        <v>123</v>
      </c>
      <c r="E53" s="104"/>
      <c r="F53" s="104"/>
      <c r="G53" s="104"/>
      <c r="H53" s="104"/>
      <c r="I53" s="104"/>
      <c r="J53" s="104"/>
      <c r="K53" s="104"/>
      <c r="L53" s="104"/>
      <c r="M53" s="104"/>
      <c r="N53" s="104"/>
      <c r="O53" s="104"/>
      <c r="P53" s="104"/>
      <c r="Q53" s="104"/>
      <c r="R53" s="104"/>
      <c r="S53" s="104"/>
      <c r="T53" s="104"/>
      <c r="U53" s="104"/>
      <c r="V53" s="62"/>
      <c r="W53" s="62"/>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97"/>
      <c r="AV53" s="62"/>
      <c r="AW53" s="62"/>
      <c r="AX53" s="62"/>
      <c r="AY53" s="62"/>
      <c r="AZ53" s="62"/>
      <c r="BA53" s="62"/>
      <c r="BB53" s="62"/>
      <c r="BC53" s="62"/>
      <c r="BD53" s="62"/>
      <c r="BE53" s="106"/>
      <c r="BF53" s="12"/>
    </row>
    <row r="54" spans="1:59" s="14" customFormat="1" ht="17.25" customHeight="1" x14ac:dyDescent="0.25">
      <c r="A54" s="135"/>
      <c r="B54" s="423"/>
      <c r="C54" s="480" t="s">
        <v>35</v>
      </c>
      <c r="D54" s="105" t="s">
        <v>122</v>
      </c>
      <c r="E54" s="104"/>
      <c r="F54" s="104"/>
      <c r="G54" s="104"/>
      <c r="H54" s="104"/>
      <c r="I54" s="104"/>
      <c r="J54" s="104"/>
      <c r="K54" s="104"/>
      <c r="L54" s="104"/>
      <c r="M54" s="104"/>
      <c r="N54" s="104"/>
      <c r="O54" s="104"/>
      <c r="P54" s="104"/>
      <c r="Q54" s="104"/>
      <c r="R54" s="104"/>
      <c r="S54" s="104"/>
      <c r="T54" s="104"/>
      <c r="U54" s="104"/>
      <c r="V54" s="62"/>
      <c r="W54" s="62"/>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97"/>
      <c r="AV54" s="62"/>
      <c r="AW54" s="62"/>
      <c r="AX54" s="62"/>
      <c r="AY54" s="62"/>
      <c r="AZ54" s="62"/>
      <c r="BA54" s="62"/>
      <c r="BB54" s="62"/>
      <c r="BC54" s="62"/>
      <c r="BD54" s="62"/>
      <c r="BE54" s="93"/>
      <c r="BF54" s="12"/>
    </row>
    <row r="55" spans="1:59" s="14" customFormat="1" ht="18.75" customHeight="1" x14ac:dyDescent="0.25">
      <c r="A55" s="135"/>
      <c r="B55" s="129" t="s">
        <v>19</v>
      </c>
      <c r="C55" s="414" t="s">
        <v>103</v>
      </c>
      <c r="D55" s="102" t="s">
        <v>123</v>
      </c>
      <c r="E55" s="48"/>
      <c r="F55" s="48"/>
      <c r="G55" s="48"/>
      <c r="H55" s="48"/>
      <c r="I55" s="48"/>
      <c r="J55" s="48"/>
      <c r="K55" s="48"/>
      <c r="L55" s="48"/>
      <c r="M55" s="48"/>
      <c r="N55" s="48"/>
      <c r="O55" s="48"/>
      <c r="P55" s="48"/>
      <c r="Q55" s="48"/>
      <c r="R55" s="48"/>
      <c r="S55" s="48"/>
      <c r="T55" s="48"/>
      <c r="U55" s="48"/>
      <c r="V55" s="62"/>
      <c r="W55" s="62"/>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97"/>
      <c r="AV55" s="62"/>
      <c r="AW55" s="62"/>
      <c r="AX55" s="62"/>
      <c r="AY55" s="62"/>
      <c r="AZ55" s="62"/>
      <c r="BA55" s="62"/>
      <c r="BB55" s="62"/>
      <c r="BC55" s="62"/>
      <c r="BD55" s="62"/>
      <c r="BE55" s="93"/>
      <c r="BF55" s="12"/>
    </row>
    <row r="56" spans="1:59" s="14" customFormat="1" ht="15" customHeight="1" x14ac:dyDescent="0.25">
      <c r="A56" s="135"/>
      <c r="B56" s="128"/>
      <c r="C56" s="450"/>
      <c r="D56" s="102" t="s">
        <v>122</v>
      </c>
      <c r="E56" s="48"/>
      <c r="F56" s="48"/>
      <c r="G56" s="48"/>
      <c r="H56" s="48"/>
      <c r="I56" s="48"/>
      <c r="J56" s="48"/>
      <c r="K56" s="48"/>
      <c r="L56" s="48"/>
      <c r="M56" s="48"/>
      <c r="N56" s="48"/>
      <c r="O56" s="48"/>
      <c r="P56" s="48"/>
      <c r="Q56" s="48"/>
      <c r="R56" s="48"/>
      <c r="S56" s="48"/>
      <c r="T56" s="48"/>
      <c r="U56" s="48"/>
      <c r="V56" s="62"/>
      <c r="W56" s="62"/>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97"/>
      <c r="AV56" s="62"/>
      <c r="AW56" s="62"/>
      <c r="AX56" s="62"/>
      <c r="AY56" s="62"/>
      <c r="AZ56" s="62"/>
      <c r="BA56" s="62"/>
      <c r="BB56" s="62"/>
      <c r="BC56" s="62"/>
      <c r="BD56" s="62"/>
      <c r="BE56" s="93"/>
      <c r="BF56" s="12"/>
    </row>
    <row r="57" spans="1:59" s="14" customFormat="1" ht="15" customHeight="1" x14ac:dyDescent="0.25">
      <c r="A57" s="135"/>
      <c r="B57" s="428" t="s">
        <v>20</v>
      </c>
      <c r="C57" s="443" t="s">
        <v>104</v>
      </c>
      <c r="D57" s="98" t="s">
        <v>123</v>
      </c>
      <c r="E57" s="28"/>
      <c r="F57" s="28"/>
      <c r="G57" s="28"/>
      <c r="H57" s="28"/>
      <c r="I57" s="28"/>
      <c r="J57" s="28"/>
      <c r="K57" s="28"/>
      <c r="L57" s="28"/>
      <c r="M57" s="28"/>
      <c r="N57" s="28"/>
      <c r="O57" s="28"/>
      <c r="P57" s="28"/>
      <c r="Q57" s="28"/>
      <c r="R57" s="28"/>
      <c r="S57" s="28"/>
      <c r="T57" s="28"/>
      <c r="U57" s="28"/>
      <c r="V57" s="62"/>
      <c r="W57" s="62"/>
      <c r="X57" s="34">
        <v>2</v>
      </c>
      <c r="Y57" s="34">
        <v>2</v>
      </c>
      <c r="Z57" s="34">
        <v>2</v>
      </c>
      <c r="AA57" s="34">
        <v>2</v>
      </c>
      <c r="AB57" s="34">
        <v>2</v>
      </c>
      <c r="AC57" s="34">
        <v>2</v>
      </c>
      <c r="AD57" s="34">
        <v>2</v>
      </c>
      <c r="AE57" s="34">
        <v>2</v>
      </c>
      <c r="AF57" s="34">
        <v>2</v>
      </c>
      <c r="AG57" s="34">
        <v>2</v>
      </c>
      <c r="AH57" s="34">
        <v>2</v>
      </c>
      <c r="AI57" s="62">
        <v>3</v>
      </c>
      <c r="AJ57" s="34">
        <v>3</v>
      </c>
      <c r="AK57" s="34">
        <v>3</v>
      </c>
      <c r="AL57" s="34">
        <v>3</v>
      </c>
      <c r="AM57" s="34">
        <v>3</v>
      </c>
      <c r="AN57" s="34">
        <v>3</v>
      </c>
      <c r="AO57" s="34">
        <v>3</v>
      </c>
      <c r="AP57" s="34">
        <v>3</v>
      </c>
      <c r="AQ57" s="34">
        <v>3</v>
      </c>
      <c r="AR57" s="34">
        <v>3</v>
      </c>
      <c r="AS57" s="34">
        <v>3</v>
      </c>
      <c r="AT57" s="34">
        <v>3</v>
      </c>
      <c r="AU57" s="97"/>
      <c r="AV57" s="62"/>
      <c r="AW57" s="62"/>
      <c r="AX57" s="62"/>
      <c r="AY57" s="62"/>
      <c r="AZ57" s="62"/>
      <c r="BA57" s="62"/>
      <c r="BB57" s="62"/>
      <c r="BC57" s="62"/>
      <c r="BD57" s="62"/>
      <c r="BE57" s="93">
        <f>SUM(X57:BD57)</f>
        <v>58</v>
      </c>
      <c r="BF57" s="12"/>
    </row>
    <row r="58" spans="1:59" s="14" customFormat="1" ht="15" customHeight="1" x14ac:dyDescent="0.25">
      <c r="A58" s="135"/>
      <c r="B58" s="466"/>
      <c r="C58" s="453"/>
      <c r="D58" s="98" t="s">
        <v>122</v>
      </c>
      <c r="E58" s="131"/>
      <c r="F58" s="131"/>
      <c r="G58" s="131"/>
      <c r="H58" s="131"/>
      <c r="I58" s="131"/>
      <c r="J58" s="131"/>
      <c r="K58" s="131"/>
      <c r="L58" s="131"/>
      <c r="M58" s="131"/>
      <c r="N58" s="131"/>
      <c r="O58" s="131"/>
      <c r="P58" s="131"/>
      <c r="Q58" s="131"/>
      <c r="R58" s="131"/>
      <c r="S58" s="131"/>
      <c r="T58" s="131"/>
      <c r="U58" s="131"/>
      <c r="V58" s="62"/>
      <c r="W58" s="62"/>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97"/>
      <c r="AV58" s="62"/>
      <c r="AW58" s="62"/>
      <c r="AX58" s="62"/>
      <c r="AY58" s="62"/>
      <c r="AZ58" s="62"/>
      <c r="BA58" s="62"/>
      <c r="BB58" s="62"/>
      <c r="BC58" s="62"/>
      <c r="BD58" s="62"/>
      <c r="BE58" s="93"/>
      <c r="BF58" s="12"/>
    </row>
    <row r="59" spans="1:59" s="14" customFormat="1" ht="15" customHeight="1" x14ac:dyDescent="0.25">
      <c r="A59" s="135"/>
      <c r="B59" s="131" t="s">
        <v>21</v>
      </c>
      <c r="C59" s="101" t="s">
        <v>0</v>
      </c>
      <c r="D59" s="98" t="s">
        <v>123</v>
      </c>
      <c r="E59" s="40"/>
      <c r="F59" s="40"/>
      <c r="G59" s="40"/>
      <c r="H59" s="40"/>
      <c r="I59" s="40"/>
      <c r="J59" s="40"/>
      <c r="K59" s="40"/>
      <c r="L59" s="40"/>
      <c r="M59" s="40"/>
      <c r="N59" s="40"/>
      <c r="O59" s="40"/>
      <c r="P59" s="28"/>
      <c r="Q59" s="28"/>
      <c r="R59" s="28"/>
      <c r="S59" s="28"/>
      <c r="T59" s="28"/>
      <c r="U59" s="28"/>
      <c r="V59" s="62"/>
      <c r="W59" s="62"/>
      <c r="X59" s="132"/>
      <c r="Y59" s="132"/>
      <c r="Z59" s="132"/>
      <c r="AA59" s="132"/>
      <c r="AB59" s="132"/>
      <c r="AC59" s="34"/>
      <c r="AD59" s="34"/>
      <c r="AE59" s="34"/>
      <c r="AF59" s="34"/>
      <c r="AG59" s="34"/>
      <c r="AH59" s="34"/>
      <c r="AI59" s="62">
        <v>6</v>
      </c>
      <c r="AJ59" s="100">
        <v>6</v>
      </c>
      <c r="AK59" s="100">
        <v>6</v>
      </c>
      <c r="AL59" s="100">
        <v>6</v>
      </c>
      <c r="AM59" s="100">
        <v>6</v>
      </c>
      <c r="AN59" s="100">
        <v>6</v>
      </c>
      <c r="AO59" s="100">
        <v>6</v>
      </c>
      <c r="AP59" s="100">
        <v>6</v>
      </c>
      <c r="AQ59" s="100">
        <v>6</v>
      </c>
      <c r="AR59" s="100">
        <v>6</v>
      </c>
      <c r="AS59" s="100">
        <v>6</v>
      </c>
      <c r="AT59" s="100">
        <v>6</v>
      </c>
      <c r="AU59" s="97"/>
      <c r="AV59" s="62"/>
      <c r="AW59" s="62"/>
      <c r="AX59" s="62"/>
      <c r="AY59" s="62"/>
      <c r="AZ59" s="62"/>
      <c r="BA59" s="62"/>
      <c r="BB59" s="62"/>
      <c r="BC59" s="62"/>
      <c r="BD59" s="62"/>
      <c r="BE59" s="152">
        <f>SUM(P59:BD59)</f>
        <v>72</v>
      </c>
      <c r="BF59" s="12"/>
    </row>
    <row r="60" spans="1:59" s="14" customFormat="1" ht="15" customHeight="1" x14ac:dyDescent="0.25">
      <c r="A60" s="135"/>
      <c r="B60" s="131" t="s">
        <v>22</v>
      </c>
      <c r="C60" s="99" t="s">
        <v>1</v>
      </c>
      <c r="D60" s="98" t="s">
        <v>123</v>
      </c>
      <c r="E60" s="132">
        <f t="shared" ref="E60:U60" si="0">SUM(E11:E59)</f>
        <v>36</v>
      </c>
      <c r="F60" s="132">
        <f t="shared" si="0"/>
        <v>36</v>
      </c>
      <c r="G60" s="132">
        <f t="shared" si="0"/>
        <v>36</v>
      </c>
      <c r="H60" s="132">
        <f t="shared" si="0"/>
        <v>36</v>
      </c>
      <c r="I60" s="132">
        <f t="shared" si="0"/>
        <v>36</v>
      </c>
      <c r="J60" s="132">
        <f t="shared" si="0"/>
        <v>36</v>
      </c>
      <c r="K60" s="132">
        <f t="shared" si="0"/>
        <v>36</v>
      </c>
      <c r="L60" s="132">
        <f t="shared" si="0"/>
        <v>36</v>
      </c>
      <c r="M60" s="132">
        <f t="shared" si="0"/>
        <v>36</v>
      </c>
      <c r="N60" s="132">
        <f t="shared" si="0"/>
        <v>36</v>
      </c>
      <c r="O60" s="132">
        <f t="shared" si="0"/>
        <v>36</v>
      </c>
      <c r="P60" s="132">
        <f t="shared" si="0"/>
        <v>36</v>
      </c>
      <c r="Q60" s="132">
        <f t="shared" si="0"/>
        <v>36</v>
      </c>
      <c r="R60" s="132">
        <f t="shared" si="0"/>
        <v>36</v>
      </c>
      <c r="S60" s="132">
        <f t="shared" si="0"/>
        <v>36</v>
      </c>
      <c r="T60" s="132">
        <f t="shared" si="0"/>
        <v>36</v>
      </c>
      <c r="U60" s="132">
        <f t="shared" si="0"/>
        <v>36</v>
      </c>
      <c r="V60" s="62"/>
      <c r="W60" s="6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34"/>
      <c r="AU60" s="97"/>
      <c r="AV60" s="62"/>
      <c r="AW60" s="62"/>
      <c r="AX60" s="62"/>
      <c r="AY60" s="62"/>
      <c r="AZ60" s="62"/>
      <c r="BA60" s="62"/>
      <c r="BB60" s="62"/>
      <c r="BC60" s="62"/>
      <c r="BD60" s="62"/>
      <c r="BE60" s="93"/>
      <c r="BF60" s="12"/>
    </row>
    <row r="61" spans="1:59" s="69" customFormat="1" ht="15" customHeight="1" x14ac:dyDescent="0.3">
      <c r="A61" s="470" t="s">
        <v>121</v>
      </c>
      <c r="B61" s="471"/>
      <c r="C61" s="472"/>
      <c r="D61" s="136"/>
      <c r="E61" s="95"/>
      <c r="F61" s="95"/>
      <c r="G61" s="95"/>
      <c r="H61" s="95"/>
      <c r="I61" s="95"/>
      <c r="J61" s="95"/>
      <c r="K61" s="95"/>
      <c r="L61" s="95"/>
      <c r="M61" s="95"/>
      <c r="N61" s="95"/>
      <c r="O61" s="95"/>
      <c r="P61" s="95"/>
      <c r="Q61" s="95"/>
      <c r="R61" s="95"/>
      <c r="S61" s="95"/>
      <c r="T61" s="95"/>
      <c r="U61" s="95"/>
      <c r="V61" s="24"/>
      <c r="W61" s="24"/>
      <c r="X61" s="95">
        <f t="shared" ref="X61:AT61" si="1">SUM(X11:X60)</f>
        <v>36</v>
      </c>
      <c r="Y61" s="95">
        <f t="shared" si="1"/>
        <v>36</v>
      </c>
      <c r="Z61" s="95">
        <f t="shared" si="1"/>
        <v>36</v>
      </c>
      <c r="AA61" s="95">
        <f t="shared" si="1"/>
        <v>36</v>
      </c>
      <c r="AB61" s="95">
        <f t="shared" si="1"/>
        <v>36</v>
      </c>
      <c r="AC61" s="95">
        <f t="shared" si="1"/>
        <v>36</v>
      </c>
      <c r="AD61" s="95">
        <f t="shared" si="1"/>
        <v>36</v>
      </c>
      <c r="AE61" s="95">
        <f t="shared" si="1"/>
        <v>36</v>
      </c>
      <c r="AF61" s="95">
        <f t="shared" si="1"/>
        <v>36</v>
      </c>
      <c r="AG61" s="95">
        <f t="shared" si="1"/>
        <v>36</v>
      </c>
      <c r="AH61" s="95">
        <f t="shared" si="1"/>
        <v>36</v>
      </c>
      <c r="AI61" s="95">
        <f t="shared" si="1"/>
        <v>36</v>
      </c>
      <c r="AJ61" s="95">
        <f t="shared" si="1"/>
        <v>36</v>
      </c>
      <c r="AK61" s="95">
        <f t="shared" si="1"/>
        <v>36</v>
      </c>
      <c r="AL61" s="95">
        <f t="shared" si="1"/>
        <v>36</v>
      </c>
      <c r="AM61" s="95">
        <f t="shared" si="1"/>
        <v>36</v>
      </c>
      <c r="AN61" s="95">
        <f t="shared" si="1"/>
        <v>36</v>
      </c>
      <c r="AO61" s="95">
        <f t="shared" si="1"/>
        <v>36</v>
      </c>
      <c r="AP61" s="95">
        <f t="shared" si="1"/>
        <v>36</v>
      </c>
      <c r="AQ61" s="95">
        <f t="shared" si="1"/>
        <v>36</v>
      </c>
      <c r="AR61" s="95">
        <f t="shared" si="1"/>
        <v>36</v>
      </c>
      <c r="AS61" s="95">
        <f t="shared" si="1"/>
        <v>36</v>
      </c>
      <c r="AT61" s="95">
        <f t="shared" si="1"/>
        <v>36</v>
      </c>
      <c r="AU61" s="94"/>
      <c r="AV61" s="24"/>
      <c r="AW61" s="24"/>
      <c r="AX61" s="24"/>
      <c r="AY61" s="24"/>
      <c r="AZ61" s="24"/>
      <c r="BA61" s="24"/>
      <c r="BB61" s="24"/>
      <c r="BC61" s="24"/>
      <c r="BD61" s="24"/>
      <c r="BE61" s="96">
        <f>SUM(BE11:BE60)</f>
        <v>1440</v>
      </c>
    </row>
    <row r="62" spans="1:59" s="69" customFormat="1" ht="15" customHeight="1" x14ac:dyDescent="0.3">
      <c r="A62" s="473" t="s">
        <v>120</v>
      </c>
      <c r="B62" s="473"/>
      <c r="C62" s="473"/>
      <c r="D62" s="474"/>
      <c r="E62" s="95"/>
      <c r="F62" s="95"/>
      <c r="G62" s="95"/>
      <c r="H62" s="95"/>
      <c r="I62" s="95"/>
      <c r="J62" s="95"/>
      <c r="K62" s="95"/>
      <c r="L62" s="95"/>
      <c r="M62" s="95"/>
      <c r="N62" s="95"/>
      <c r="O62" s="95"/>
      <c r="P62" s="95"/>
      <c r="Q62" s="95"/>
      <c r="R62" s="95"/>
      <c r="S62" s="95"/>
      <c r="T62" s="95"/>
      <c r="U62" s="95"/>
      <c r="V62" s="24"/>
      <c r="W62" s="24"/>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4"/>
      <c r="AV62" s="24"/>
      <c r="AW62" s="24"/>
      <c r="AX62" s="24"/>
      <c r="AY62" s="24"/>
      <c r="AZ62" s="24"/>
      <c r="BA62" s="24"/>
      <c r="BB62" s="24"/>
      <c r="BC62" s="24"/>
      <c r="BD62" s="24"/>
      <c r="BE62" s="93"/>
    </row>
    <row r="63" spans="1:59" s="69" customFormat="1" ht="15" customHeight="1" thickBot="1" x14ac:dyDescent="0.35">
      <c r="A63" s="473" t="s">
        <v>119</v>
      </c>
      <c r="B63" s="473"/>
      <c r="C63" s="473"/>
      <c r="D63" s="474"/>
      <c r="E63" s="92"/>
      <c r="F63" s="92"/>
      <c r="G63" s="92"/>
      <c r="H63" s="92"/>
      <c r="I63" s="92"/>
      <c r="J63" s="92"/>
      <c r="K63" s="92"/>
      <c r="L63" s="92"/>
      <c r="M63" s="92"/>
      <c r="N63" s="92"/>
      <c r="O63" s="92"/>
      <c r="P63" s="92"/>
      <c r="Q63" s="92"/>
      <c r="R63" s="92"/>
      <c r="S63" s="92"/>
      <c r="T63" s="92"/>
      <c r="U63" s="92"/>
      <c r="V63" s="90"/>
      <c r="W63" s="90"/>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1"/>
      <c r="AV63" s="90"/>
      <c r="AW63" s="90"/>
      <c r="AX63" s="90"/>
      <c r="AY63" s="90"/>
      <c r="AZ63" s="90"/>
      <c r="BA63" s="90"/>
      <c r="BB63" s="90"/>
      <c r="BC63" s="90"/>
      <c r="BD63" s="90"/>
      <c r="BE63" s="89"/>
    </row>
    <row r="66" spans="1:57" s="85" customFormat="1" ht="66.75" customHeight="1" x14ac:dyDescent="0.25">
      <c r="A66" s="447" t="s">
        <v>151</v>
      </c>
      <c r="B66" s="448" t="s">
        <v>4</v>
      </c>
      <c r="C66" s="447" t="s">
        <v>150</v>
      </c>
      <c r="D66" s="447" t="s">
        <v>149</v>
      </c>
      <c r="E66" s="432" t="s">
        <v>177</v>
      </c>
      <c r="F66" s="432"/>
      <c r="G66" s="432"/>
      <c r="H66" s="432"/>
      <c r="I66" s="66" t="s">
        <v>176</v>
      </c>
      <c r="J66" s="432" t="s">
        <v>175</v>
      </c>
      <c r="K66" s="432"/>
      <c r="L66" s="432"/>
      <c r="M66" s="66" t="s">
        <v>174</v>
      </c>
      <c r="N66" s="432" t="s">
        <v>173</v>
      </c>
      <c r="O66" s="432"/>
      <c r="P66" s="432"/>
      <c r="Q66" s="432"/>
      <c r="R66" s="468" t="s">
        <v>172</v>
      </c>
      <c r="S66" s="468"/>
      <c r="T66" s="468"/>
      <c r="U66" s="468"/>
      <c r="V66" s="88" t="s">
        <v>171</v>
      </c>
      <c r="W66" s="432" t="s">
        <v>170</v>
      </c>
      <c r="X66" s="432"/>
      <c r="Y66" s="432"/>
      <c r="Z66" s="66" t="s">
        <v>169</v>
      </c>
      <c r="AA66" s="468" t="s">
        <v>168</v>
      </c>
      <c r="AB66" s="468"/>
      <c r="AC66" s="468"/>
      <c r="AD66" s="66" t="s">
        <v>167</v>
      </c>
      <c r="AE66" s="468" t="s">
        <v>166</v>
      </c>
      <c r="AF66" s="468"/>
      <c r="AG66" s="468"/>
      <c r="AH66" s="468"/>
      <c r="AI66" s="66" t="s">
        <v>165</v>
      </c>
      <c r="AJ66" s="432" t="s">
        <v>164</v>
      </c>
      <c r="AK66" s="432"/>
      <c r="AL66" s="432"/>
      <c r="AM66" s="66" t="s">
        <v>163</v>
      </c>
      <c r="AN66" s="432" t="s">
        <v>162</v>
      </c>
      <c r="AO66" s="432"/>
      <c r="AP66" s="432"/>
      <c r="AQ66" s="432"/>
      <c r="AR66" s="468" t="s">
        <v>161</v>
      </c>
      <c r="AS66" s="468"/>
      <c r="AT66" s="468"/>
      <c r="AU66" s="468"/>
      <c r="AV66" s="66" t="s">
        <v>160</v>
      </c>
      <c r="AW66" s="432" t="s">
        <v>159</v>
      </c>
      <c r="AX66" s="432"/>
      <c r="AY66" s="432"/>
      <c r="AZ66" s="66" t="s">
        <v>158</v>
      </c>
      <c r="BA66" s="432" t="s">
        <v>157</v>
      </c>
      <c r="BB66" s="432"/>
      <c r="BC66" s="432"/>
      <c r="BD66" s="432"/>
      <c r="BE66" s="469" t="s">
        <v>129</v>
      </c>
    </row>
    <row r="67" spans="1:57" s="85" customFormat="1" x14ac:dyDescent="0.25">
      <c r="A67" s="447"/>
      <c r="B67" s="448"/>
      <c r="C67" s="447"/>
      <c r="D67" s="447"/>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69"/>
    </row>
    <row r="68" spans="1:57" s="85" customFormat="1" x14ac:dyDescent="0.25">
      <c r="A68" s="447"/>
      <c r="B68" s="448"/>
      <c r="C68" s="447"/>
      <c r="D68" s="447"/>
      <c r="E68" s="132">
        <v>36</v>
      </c>
      <c r="F68" s="132">
        <v>37</v>
      </c>
      <c r="G68" s="132">
        <v>38</v>
      </c>
      <c r="H68" s="132">
        <v>39</v>
      </c>
      <c r="I68" s="132">
        <v>40</v>
      </c>
      <c r="J68" s="132">
        <v>41</v>
      </c>
      <c r="K68" s="132">
        <v>42</v>
      </c>
      <c r="L68" s="132">
        <v>43</v>
      </c>
      <c r="M68" s="132">
        <v>44</v>
      </c>
      <c r="N68" s="132">
        <v>45</v>
      </c>
      <c r="O68" s="132">
        <v>46</v>
      </c>
      <c r="P68" s="132">
        <v>47</v>
      </c>
      <c r="Q68" s="132">
        <v>48</v>
      </c>
      <c r="R68" s="132">
        <v>49</v>
      </c>
      <c r="S68" s="132">
        <v>50</v>
      </c>
      <c r="T68" s="132">
        <v>51</v>
      </c>
      <c r="U68" s="132">
        <v>52</v>
      </c>
      <c r="V68" s="38">
        <v>1</v>
      </c>
      <c r="W68" s="38">
        <v>2</v>
      </c>
      <c r="X68" s="132">
        <v>3</v>
      </c>
      <c r="Y68" s="132">
        <v>4</v>
      </c>
      <c r="Z68" s="132">
        <v>5</v>
      </c>
      <c r="AA68" s="132">
        <v>6</v>
      </c>
      <c r="AB68" s="132">
        <v>7</v>
      </c>
      <c r="AC68" s="132">
        <v>8</v>
      </c>
      <c r="AD68" s="132">
        <v>9</v>
      </c>
      <c r="AE68" s="132">
        <v>10</v>
      </c>
      <c r="AF68" s="132">
        <v>11</v>
      </c>
      <c r="AG68" s="132">
        <v>12</v>
      </c>
      <c r="AH68" s="38">
        <v>13</v>
      </c>
      <c r="AI68" s="38">
        <v>14</v>
      </c>
      <c r="AJ68" s="38">
        <v>15</v>
      </c>
      <c r="AK68" s="38">
        <v>16</v>
      </c>
      <c r="AL68" s="132">
        <v>17</v>
      </c>
      <c r="AM68" s="132">
        <v>18</v>
      </c>
      <c r="AN68" s="132">
        <v>19</v>
      </c>
      <c r="AO68" s="132">
        <v>20</v>
      </c>
      <c r="AP68" s="132">
        <v>21</v>
      </c>
      <c r="AQ68" s="132">
        <v>22</v>
      </c>
      <c r="AR68" s="132">
        <v>23</v>
      </c>
      <c r="AS68" s="132">
        <v>24</v>
      </c>
      <c r="AT68" s="132">
        <v>25</v>
      </c>
      <c r="AU68" s="132">
        <v>26</v>
      </c>
      <c r="AV68" s="132">
        <v>27</v>
      </c>
      <c r="AW68" s="132">
        <v>28</v>
      </c>
      <c r="AX68" s="132">
        <v>29</v>
      </c>
      <c r="AY68" s="132">
        <v>30</v>
      </c>
      <c r="AZ68" s="132">
        <v>31</v>
      </c>
      <c r="BA68" s="132">
        <v>32</v>
      </c>
      <c r="BB68" s="132">
        <v>33</v>
      </c>
      <c r="BC68" s="132">
        <v>34</v>
      </c>
      <c r="BD68" s="132">
        <v>35</v>
      </c>
      <c r="BE68" s="469"/>
    </row>
    <row r="69" spans="1:57" s="85" customFormat="1" x14ac:dyDescent="0.25">
      <c r="A69" s="447"/>
      <c r="B69" s="448"/>
      <c r="C69" s="447"/>
      <c r="D69" s="447"/>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2"/>
      <c r="AT69" s="432"/>
      <c r="AU69" s="432"/>
      <c r="AV69" s="432"/>
      <c r="AW69" s="432"/>
      <c r="AX69" s="432"/>
      <c r="AY69" s="432"/>
      <c r="AZ69" s="432"/>
      <c r="BA69" s="432"/>
      <c r="BB69" s="432"/>
      <c r="BC69" s="432"/>
      <c r="BD69" s="432"/>
      <c r="BE69" s="469"/>
    </row>
    <row r="70" spans="1:57" s="85" customFormat="1" x14ac:dyDescent="0.25">
      <c r="A70" s="447"/>
      <c r="B70" s="448"/>
      <c r="C70" s="447"/>
      <c r="D70" s="447"/>
      <c r="E70" s="132">
        <v>1</v>
      </c>
      <c r="F70" s="132">
        <v>2</v>
      </c>
      <c r="G70" s="132">
        <v>3</v>
      </c>
      <c r="H70" s="132">
        <v>4</v>
      </c>
      <c r="I70" s="132">
        <v>5</v>
      </c>
      <c r="J70" s="132">
        <v>6</v>
      </c>
      <c r="K70" s="132">
        <v>7</v>
      </c>
      <c r="L70" s="132">
        <v>8</v>
      </c>
      <c r="M70" s="132">
        <v>9</v>
      </c>
      <c r="N70" s="132">
        <v>10</v>
      </c>
      <c r="O70" s="132">
        <v>11</v>
      </c>
      <c r="P70" s="132">
        <v>12</v>
      </c>
      <c r="Q70" s="132">
        <v>13</v>
      </c>
      <c r="R70" s="132">
        <v>14</v>
      </c>
      <c r="S70" s="132">
        <v>15</v>
      </c>
      <c r="T70" s="132">
        <v>16</v>
      </c>
      <c r="U70" s="132">
        <v>17</v>
      </c>
      <c r="V70" s="38">
        <v>18</v>
      </c>
      <c r="W70" s="38">
        <v>19</v>
      </c>
      <c r="X70" s="34">
        <v>20</v>
      </c>
      <c r="Y70" s="34">
        <v>21</v>
      </c>
      <c r="Z70" s="132">
        <v>22</v>
      </c>
      <c r="AA70" s="132">
        <v>23</v>
      </c>
      <c r="AB70" s="132">
        <v>24</v>
      </c>
      <c r="AC70" s="132">
        <v>25</v>
      </c>
      <c r="AD70" s="132">
        <v>26</v>
      </c>
      <c r="AE70" s="132">
        <v>27</v>
      </c>
      <c r="AF70" s="132">
        <v>28</v>
      </c>
      <c r="AG70" s="132">
        <v>29</v>
      </c>
      <c r="AH70" s="38">
        <v>30</v>
      </c>
      <c r="AI70" s="38">
        <v>31</v>
      </c>
      <c r="AJ70" s="38">
        <v>32</v>
      </c>
      <c r="AK70" s="38">
        <v>33</v>
      </c>
      <c r="AL70" s="132">
        <v>34</v>
      </c>
      <c r="AM70" s="132">
        <v>35</v>
      </c>
      <c r="AN70" s="132">
        <v>36</v>
      </c>
      <c r="AO70" s="132">
        <v>37</v>
      </c>
      <c r="AP70" s="132">
        <v>38</v>
      </c>
      <c r="AQ70" s="132">
        <v>39</v>
      </c>
      <c r="AR70" s="132">
        <v>40</v>
      </c>
      <c r="AS70" s="132">
        <v>41</v>
      </c>
      <c r="AT70" s="132">
        <v>42</v>
      </c>
      <c r="AU70" s="132">
        <v>43</v>
      </c>
      <c r="AV70" s="132">
        <v>44</v>
      </c>
      <c r="AW70" s="132">
        <v>45</v>
      </c>
      <c r="AX70" s="132">
        <v>46</v>
      </c>
      <c r="AY70" s="132">
        <v>47</v>
      </c>
      <c r="AZ70" s="132">
        <v>48</v>
      </c>
      <c r="BA70" s="132">
        <v>49</v>
      </c>
      <c r="BB70" s="132">
        <v>50</v>
      </c>
      <c r="BC70" s="132">
        <v>51</v>
      </c>
      <c r="BD70" s="132">
        <v>52</v>
      </c>
      <c r="BE70" s="469"/>
    </row>
    <row r="71" spans="1:57" s="85" customFormat="1" x14ac:dyDescent="0.25">
      <c r="A71" s="464" t="s">
        <v>201</v>
      </c>
      <c r="B71" s="422"/>
      <c r="C71" s="426" t="s">
        <v>127</v>
      </c>
      <c r="D71" s="59" t="s">
        <v>123</v>
      </c>
      <c r="E71" s="50"/>
      <c r="F71" s="50"/>
      <c r="G71" s="50"/>
      <c r="H71" s="50"/>
      <c r="I71" s="50"/>
      <c r="J71" s="50"/>
      <c r="K71" s="50"/>
      <c r="L71" s="50"/>
      <c r="M71" s="50"/>
      <c r="N71" s="50"/>
      <c r="O71" s="50"/>
      <c r="P71" s="50"/>
      <c r="Q71" s="50"/>
      <c r="R71" s="50"/>
      <c r="S71" s="50"/>
      <c r="T71" s="49"/>
      <c r="U71" s="84"/>
      <c r="V71" s="41"/>
      <c r="W71" s="41"/>
      <c r="X71" s="49"/>
      <c r="Y71" s="49"/>
      <c r="Z71" s="50"/>
      <c r="AA71" s="50"/>
      <c r="AB71" s="50"/>
      <c r="AC71" s="50"/>
      <c r="AD71" s="50"/>
      <c r="AE71" s="50"/>
      <c r="AF71" s="50"/>
      <c r="AG71" s="50"/>
      <c r="AH71" s="50"/>
      <c r="AI71" s="50"/>
      <c r="AJ71" s="50"/>
      <c r="AK71" s="50"/>
      <c r="AL71" s="50"/>
      <c r="AM71" s="50"/>
      <c r="AN71" s="50"/>
      <c r="AO71" s="50"/>
      <c r="AP71" s="143"/>
      <c r="AQ71" s="84"/>
      <c r="AR71" s="84"/>
      <c r="AS71" s="84"/>
      <c r="AT71" s="33"/>
      <c r="AU71" s="83"/>
      <c r="AV71" s="41"/>
      <c r="AW71" s="41"/>
      <c r="AX71" s="41"/>
      <c r="AY71" s="41"/>
      <c r="AZ71" s="41"/>
      <c r="BA71" s="41"/>
      <c r="BB71" s="41"/>
      <c r="BC71" s="41"/>
      <c r="BD71" s="41"/>
      <c r="BE71" s="30"/>
    </row>
    <row r="72" spans="1:57" s="85" customFormat="1" x14ac:dyDescent="0.25">
      <c r="A72" s="465"/>
      <c r="B72" s="423"/>
      <c r="C72" s="427"/>
      <c r="D72" s="59" t="s">
        <v>122</v>
      </c>
      <c r="E72" s="50"/>
      <c r="F72" s="50"/>
      <c r="G72" s="50"/>
      <c r="H72" s="50"/>
      <c r="I72" s="50"/>
      <c r="J72" s="50"/>
      <c r="K72" s="50"/>
      <c r="L72" s="50"/>
      <c r="M72" s="50"/>
      <c r="N72" s="50"/>
      <c r="O72" s="50"/>
      <c r="P72" s="50"/>
      <c r="Q72" s="50"/>
      <c r="R72" s="50"/>
      <c r="S72" s="50"/>
      <c r="T72" s="49"/>
      <c r="U72" s="84"/>
      <c r="V72" s="41"/>
      <c r="W72" s="41"/>
      <c r="X72" s="49"/>
      <c r="Y72" s="49"/>
      <c r="Z72" s="50"/>
      <c r="AA72" s="50"/>
      <c r="AB72" s="50"/>
      <c r="AC72" s="50"/>
      <c r="AD72" s="50"/>
      <c r="AE72" s="50"/>
      <c r="AF72" s="50"/>
      <c r="AG72" s="50"/>
      <c r="AH72" s="50"/>
      <c r="AI72" s="50"/>
      <c r="AJ72" s="50"/>
      <c r="AK72" s="50"/>
      <c r="AL72" s="50"/>
      <c r="AM72" s="50"/>
      <c r="AN72" s="50"/>
      <c r="AO72" s="50"/>
      <c r="AP72" s="143"/>
      <c r="AQ72" s="84"/>
      <c r="AR72" s="84"/>
      <c r="AS72" s="84"/>
      <c r="AT72" s="33"/>
      <c r="AU72" s="83"/>
      <c r="AV72" s="41"/>
      <c r="AW72" s="41"/>
      <c r="AX72" s="41"/>
      <c r="AY72" s="41"/>
      <c r="AZ72" s="41"/>
      <c r="BA72" s="41"/>
      <c r="BB72" s="41"/>
      <c r="BC72" s="41"/>
      <c r="BD72" s="41"/>
      <c r="BE72" s="30"/>
    </row>
    <row r="73" spans="1:57" s="85" customFormat="1" x14ac:dyDescent="0.25">
      <c r="A73" s="465"/>
      <c r="B73" s="456"/>
      <c r="C73" s="458" t="s">
        <v>126</v>
      </c>
      <c r="D73" s="58" t="s">
        <v>123</v>
      </c>
      <c r="E73" s="57"/>
      <c r="F73" s="57"/>
      <c r="G73" s="57"/>
      <c r="H73" s="57"/>
      <c r="I73" s="57"/>
      <c r="J73" s="57"/>
      <c r="K73" s="57"/>
      <c r="L73" s="57"/>
      <c r="M73" s="57"/>
      <c r="N73" s="57"/>
      <c r="O73" s="57"/>
      <c r="P73" s="57"/>
      <c r="Q73" s="57"/>
      <c r="R73" s="57"/>
      <c r="S73" s="55"/>
      <c r="T73" s="55"/>
      <c r="U73" s="87"/>
      <c r="V73" s="56"/>
      <c r="W73" s="56"/>
      <c r="X73" s="55"/>
      <c r="Y73" s="55"/>
      <c r="Z73" s="57"/>
      <c r="AA73" s="57"/>
      <c r="AB73" s="57"/>
      <c r="AC73" s="57"/>
      <c r="AD73" s="57"/>
      <c r="AE73" s="57"/>
      <c r="AF73" s="57"/>
      <c r="AG73" s="57"/>
      <c r="AH73" s="57"/>
      <c r="AI73" s="57"/>
      <c r="AJ73" s="57"/>
      <c r="AK73" s="57"/>
      <c r="AL73" s="57"/>
      <c r="AM73" s="57"/>
      <c r="AN73" s="57"/>
      <c r="AO73" s="57"/>
      <c r="AP73" s="144"/>
      <c r="AQ73" s="87"/>
      <c r="AR73" s="87"/>
      <c r="AS73" s="87"/>
      <c r="AT73" s="54"/>
      <c r="AU73" s="86"/>
      <c r="AV73" s="56"/>
      <c r="AW73" s="56"/>
      <c r="AX73" s="56"/>
      <c r="AY73" s="56"/>
      <c r="AZ73" s="56"/>
      <c r="BA73" s="56"/>
      <c r="BB73" s="56"/>
      <c r="BC73" s="56"/>
      <c r="BD73" s="56"/>
      <c r="BE73" s="30"/>
    </row>
    <row r="74" spans="1:57" s="85" customFormat="1" x14ac:dyDescent="0.25">
      <c r="A74" s="465"/>
      <c r="B74" s="457"/>
      <c r="C74" s="459"/>
      <c r="D74" s="58" t="s">
        <v>122</v>
      </c>
      <c r="E74" s="57"/>
      <c r="F74" s="57"/>
      <c r="G74" s="57"/>
      <c r="H74" s="57"/>
      <c r="I74" s="57"/>
      <c r="J74" s="57"/>
      <c r="K74" s="57"/>
      <c r="L74" s="57"/>
      <c r="M74" s="57"/>
      <c r="N74" s="57"/>
      <c r="O74" s="57"/>
      <c r="P74" s="57"/>
      <c r="Q74" s="57"/>
      <c r="R74" s="57"/>
      <c r="S74" s="57"/>
      <c r="T74" s="55"/>
      <c r="U74" s="87"/>
      <c r="V74" s="56"/>
      <c r="W74" s="56"/>
      <c r="X74" s="55"/>
      <c r="Y74" s="55"/>
      <c r="Z74" s="57"/>
      <c r="AA74" s="57"/>
      <c r="AB74" s="57"/>
      <c r="AC74" s="57"/>
      <c r="AD74" s="57"/>
      <c r="AE74" s="57"/>
      <c r="AF74" s="57"/>
      <c r="AG74" s="57"/>
      <c r="AH74" s="57"/>
      <c r="AI74" s="57"/>
      <c r="AJ74" s="57"/>
      <c r="AK74" s="57"/>
      <c r="AL74" s="57"/>
      <c r="AM74" s="57"/>
      <c r="AN74" s="57"/>
      <c r="AO74" s="57"/>
      <c r="AP74" s="144"/>
      <c r="AQ74" s="87"/>
      <c r="AR74" s="87"/>
      <c r="AS74" s="87"/>
      <c r="AT74" s="54"/>
      <c r="AU74" s="86"/>
      <c r="AV74" s="56"/>
      <c r="AW74" s="56"/>
      <c r="AX74" s="56"/>
      <c r="AY74" s="56"/>
      <c r="AZ74" s="56"/>
      <c r="BA74" s="56"/>
      <c r="BB74" s="56"/>
      <c r="BC74" s="56"/>
      <c r="BD74" s="56"/>
      <c r="BE74" s="30"/>
    </row>
    <row r="75" spans="1:57" s="85" customFormat="1" ht="15" customHeight="1" x14ac:dyDescent="0.25">
      <c r="A75" s="465"/>
      <c r="B75" s="399"/>
      <c r="C75" s="451" t="s">
        <v>6</v>
      </c>
      <c r="D75" s="53" t="s">
        <v>123</v>
      </c>
      <c r="E75" s="34">
        <v>1</v>
      </c>
      <c r="F75" s="34">
        <v>1</v>
      </c>
      <c r="G75" s="34">
        <v>1</v>
      </c>
      <c r="H75" s="34">
        <v>1</v>
      </c>
      <c r="I75" s="34">
        <v>1</v>
      </c>
      <c r="J75" s="34">
        <v>1</v>
      </c>
      <c r="K75" s="34">
        <v>1</v>
      </c>
      <c r="L75" s="34">
        <v>1</v>
      </c>
      <c r="M75" s="34">
        <v>1</v>
      </c>
      <c r="N75" s="34">
        <v>1</v>
      </c>
      <c r="O75" s="34">
        <v>1</v>
      </c>
      <c r="P75" s="34">
        <v>1</v>
      </c>
      <c r="Q75" s="34">
        <v>1</v>
      </c>
      <c r="R75" s="34">
        <v>1</v>
      </c>
      <c r="S75" s="34">
        <v>1</v>
      </c>
      <c r="T75" s="34">
        <v>1</v>
      </c>
      <c r="U75" s="79"/>
      <c r="V75" s="62"/>
      <c r="W75" s="62"/>
      <c r="X75" s="34">
        <v>1</v>
      </c>
      <c r="Y75" s="34">
        <v>1</v>
      </c>
      <c r="Z75" s="34">
        <v>1</v>
      </c>
      <c r="AA75" s="34">
        <v>1</v>
      </c>
      <c r="AB75" s="34">
        <v>1</v>
      </c>
      <c r="AC75" s="34">
        <v>1</v>
      </c>
      <c r="AD75" s="34">
        <v>1</v>
      </c>
      <c r="AE75" s="34">
        <v>1</v>
      </c>
      <c r="AF75" s="34">
        <v>1</v>
      </c>
      <c r="AG75" s="34">
        <v>1</v>
      </c>
      <c r="AH75" s="34">
        <v>1</v>
      </c>
      <c r="AI75" s="34">
        <v>1</v>
      </c>
      <c r="AJ75" s="34">
        <v>1</v>
      </c>
      <c r="AK75" s="34">
        <v>1</v>
      </c>
      <c r="AL75" s="34">
        <v>1</v>
      </c>
      <c r="AM75" s="34">
        <v>1</v>
      </c>
      <c r="AN75" s="34">
        <v>1</v>
      </c>
      <c r="AO75" s="34">
        <v>1</v>
      </c>
      <c r="AP75" s="145"/>
      <c r="AQ75" s="79"/>
      <c r="AR75" s="79"/>
      <c r="AS75" s="79"/>
      <c r="AT75" s="37"/>
      <c r="AU75" s="78"/>
      <c r="AV75" s="62"/>
      <c r="AW75" s="62"/>
      <c r="AX75" s="62"/>
      <c r="AY75" s="62"/>
      <c r="AZ75" s="62"/>
      <c r="BA75" s="62"/>
      <c r="BB75" s="62"/>
      <c r="BC75" s="62"/>
      <c r="BD75" s="62"/>
      <c r="BE75" s="28">
        <f>SUM(E75:BD75)</f>
        <v>34</v>
      </c>
    </row>
    <row r="76" spans="1:57" s="85" customFormat="1" ht="15" customHeight="1" x14ac:dyDescent="0.25">
      <c r="A76" s="465"/>
      <c r="B76" s="400"/>
      <c r="C76" s="452"/>
      <c r="D76" s="53" t="s">
        <v>122</v>
      </c>
      <c r="E76" s="132"/>
      <c r="F76" s="132"/>
      <c r="G76" s="132"/>
      <c r="H76" s="132"/>
      <c r="I76" s="132"/>
      <c r="J76" s="132"/>
      <c r="K76" s="132"/>
      <c r="L76" s="132"/>
      <c r="M76" s="132"/>
      <c r="N76" s="132"/>
      <c r="O76" s="132"/>
      <c r="P76" s="132"/>
      <c r="Q76" s="132"/>
      <c r="R76" s="132"/>
      <c r="S76" s="132"/>
      <c r="T76" s="34"/>
      <c r="U76" s="79"/>
      <c r="V76" s="62"/>
      <c r="W76" s="62"/>
      <c r="X76" s="34"/>
      <c r="Y76" s="34"/>
      <c r="Z76" s="132"/>
      <c r="AA76" s="132"/>
      <c r="AB76" s="132"/>
      <c r="AC76" s="132"/>
      <c r="AD76" s="132"/>
      <c r="AE76" s="132"/>
      <c r="AF76" s="132"/>
      <c r="AG76" s="132"/>
      <c r="AH76" s="132"/>
      <c r="AI76" s="132"/>
      <c r="AJ76" s="132"/>
      <c r="AK76" s="132"/>
      <c r="AL76" s="132"/>
      <c r="AM76" s="132"/>
      <c r="AN76" s="132"/>
      <c r="AO76" s="132"/>
      <c r="AP76" s="145"/>
      <c r="AQ76" s="79"/>
      <c r="AR76" s="79"/>
      <c r="AS76" s="79"/>
      <c r="AT76" s="37"/>
      <c r="AU76" s="78"/>
      <c r="AV76" s="62"/>
      <c r="AW76" s="62"/>
      <c r="AX76" s="62"/>
      <c r="AY76" s="62"/>
      <c r="AZ76" s="62"/>
      <c r="BA76" s="62"/>
      <c r="BB76" s="62"/>
      <c r="BC76" s="62"/>
      <c r="BD76" s="62"/>
      <c r="BE76" s="28"/>
    </row>
    <row r="77" spans="1:57" s="85" customFormat="1" ht="15" customHeight="1" x14ac:dyDescent="0.25">
      <c r="A77" s="465"/>
      <c r="B77" s="399"/>
      <c r="C77" s="451" t="s">
        <v>7</v>
      </c>
      <c r="D77" s="53" t="s">
        <v>123</v>
      </c>
      <c r="E77" s="132">
        <v>2</v>
      </c>
      <c r="F77" s="132">
        <v>2</v>
      </c>
      <c r="G77" s="132">
        <v>2</v>
      </c>
      <c r="H77" s="132">
        <v>2</v>
      </c>
      <c r="I77" s="132">
        <v>2</v>
      </c>
      <c r="J77" s="132">
        <v>2</v>
      </c>
      <c r="K77" s="132">
        <v>2</v>
      </c>
      <c r="L77" s="132">
        <v>2</v>
      </c>
      <c r="M77" s="132">
        <v>2</v>
      </c>
      <c r="N77" s="132">
        <v>2</v>
      </c>
      <c r="O77" s="132">
        <v>2</v>
      </c>
      <c r="P77" s="132">
        <v>2</v>
      </c>
      <c r="Q77" s="132">
        <v>2</v>
      </c>
      <c r="R77" s="132">
        <v>2</v>
      </c>
      <c r="S77" s="132">
        <v>2</v>
      </c>
      <c r="T77" s="34">
        <v>2</v>
      </c>
      <c r="U77" s="79"/>
      <c r="V77" s="62"/>
      <c r="W77" s="62"/>
      <c r="X77" s="34">
        <v>2</v>
      </c>
      <c r="Y77" s="34">
        <v>2</v>
      </c>
      <c r="Z77" s="34">
        <v>2</v>
      </c>
      <c r="AA77" s="34">
        <v>2</v>
      </c>
      <c r="AB77" s="34">
        <v>2</v>
      </c>
      <c r="AC77" s="34">
        <v>2</v>
      </c>
      <c r="AD77" s="34">
        <v>2</v>
      </c>
      <c r="AE77" s="34">
        <v>2</v>
      </c>
      <c r="AF77" s="34">
        <v>2</v>
      </c>
      <c r="AG77" s="34">
        <v>2</v>
      </c>
      <c r="AH77" s="34">
        <v>2</v>
      </c>
      <c r="AI77" s="34">
        <v>2</v>
      </c>
      <c r="AJ77" s="34">
        <v>2</v>
      </c>
      <c r="AK77" s="34">
        <v>2</v>
      </c>
      <c r="AL77" s="34">
        <v>2</v>
      </c>
      <c r="AM77" s="34">
        <v>2</v>
      </c>
      <c r="AN77" s="34">
        <v>2</v>
      </c>
      <c r="AO77" s="34">
        <v>2</v>
      </c>
      <c r="AP77" s="145"/>
      <c r="AQ77" s="79"/>
      <c r="AR77" s="79"/>
      <c r="AS77" s="79"/>
      <c r="AT77" s="37"/>
      <c r="AU77" s="78"/>
      <c r="AV77" s="62"/>
      <c r="AW77" s="62"/>
      <c r="AX77" s="62"/>
      <c r="AY77" s="62"/>
      <c r="AZ77" s="62"/>
      <c r="BA77" s="62"/>
      <c r="BB77" s="62"/>
      <c r="BC77" s="62"/>
      <c r="BD77" s="62"/>
      <c r="BE77" s="28">
        <f>SUM(E77:BD77)</f>
        <v>68</v>
      </c>
    </row>
    <row r="78" spans="1:57" s="85" customFormat="1" ht="15" customHeight="1" x14ac:dyDescent="0.25">
      <c r="A78" s="465"/>
      <c r="B78" s="400"/>
      <c r="C78" s="452"/>
      <c r="D78" s="53" t="s">
        <v>122</v>
      </c>
      <c r="E78" s="132"/>
      <c r="F78" s="132"/>
      <c r="G78" s="132"/>
      <c r="H78" s="132"/>
      <c r="I78" s="132"/>
      <c r="J78" s="132"/>
      <c r="K78" s="132"/>
      <c r="L78" s="132"/>
      <c r="M78" s="132"/>
      <c r="N78" s="132"/>
      <c r="O78" s="132"/>
      <c r="P78" s="132"/>
      <c r="Q78" s="132"/>
      <c r="R78" s="132"/>
      <c r="S78" s="132"/>
      <c r="T78" s="34"/>
      <c r="U78" s="79"/>
      <c r="V78" s="62"/>
      <c r="W78" s="62"/>
      <c r="X78" s="34"/>
      <c r="Y78" s="34"/>
      <c r="Z78" s="132"/>
      <c r="AA78" s="132"/>
      <c r="AB78" s="132"/>
      <c r="AC78" s="132"/>
      <c r="AD78" s="132"/>
      <c r="AE78" s="132"/>
      <c r="AF78" s="132"/>
      <c r="AG78" s="132"/>
      <c r="AH78" s="132"/>
      <c r="AI78" s="132"/>
      <c r="AJ78" s="132"/>
      <c r="AK78" s="132"/>
      <c r="AL78" s="132"/>
      <c r="AM78" s="132"/>
      <c r="AN78" s="132"/>
      <c r="AO78" s="132"/>
      <c r="AP78" s="145"/>
      <c r="AQ78" s="79"/>
      <c r="AR78" s="79"/>
      <c r="AS78" s="79"/>
      <c r="AT78" s="37"/>
      <c r="AU78" s="78"/>
      <c r="AV78" s="62"/>
      <c r="AW78" s="62"/>
      <c r="AX78" s="62"/>
      <c r="AY78" s="62"/>
      <c r="AZ78" s="62"/>
      <c r="BA78" s="62"/>
      <c r="BB78" s="62"/>
      <c r="BC78" s="62"/>
      <c r="BD78" s="62"/>
      <c r="BE78" s="28"/>
    </row>
    <row r="79" spans="1:57" s="85" customFormat="1" ht="15" customHeight="1" x14ac:dyDescent="0.25">
      <c r="A79" s="465"/>
      <c r="B79" s="399"/>
      <c r="C79" s="451" t="s">
        <v>8</v>
      </c>
      <c r="D79" s="53" t="s">
        <v>123</v>
      </c>
      <c r="E79" s="132">
        <v>2</v>
      </c>
      <c r="F79" s="132">
        <v>2</v>
      </c>
      <c r="G79" s="132">
        <v>2</v>
      </c>
      <c r="H79" s="34">
        <v>2</v>
      </c>
      <c r="I79" s="132">
        <v>2</v>
      </c>
      <c r="J79" s="132">
        <v>2</v>
      </c>
      <c r="K79" s="132">
        <v>2</v>
      </c>
      <c r="L79" s="132">
        <v>2</v>
      </c>
      <c r="M79" s="132">
        <v>2</v>
      </c>
      <c r="N79" s="132">
        <v>2</v>
      </c>
      <c r="O79" s="132">
        <v>2</v>
      </c>
      <c r="P79" s="132">
        <v>2</v>
      </c>
      <c r="Q79" s="132">
        <v>2</v>
      </c>
      <c r="R79" s="132">
        <v>2</v>
      </c>
      <c r="S79" s="132">
        <v>2</v>
      </c>
      <c r="T79" s="34">
        <v>2</v>
      </c>
      <c r="U79" s="79"/>
      <c r="V79" s="62"/>
      <c r="W79" s="62"/>
      <c r="X79" s="34">
        <v>2</v>
      </c>
      <c r="Y79" s="34">
        <v>2</v>
      </c>
      <c r="Z79" s="34">
        <v>2</v>
      </c>
      <c r="AA79" s="34">
        <v>2</v>
      </c>
      <c r="AB79" s="34">
        <v>2</v>
      </c>
      <c r="AC79" s="34">
        <v>2</v>
      </c>
      <c r="AD79" s="34">
        <v>2</v>
      </c>
      <c r="AE79" s="34">
        <v>2</v>
      </c>
      <c r="AF79" s="34">
        <v>2</v>
      </c>
      <c r="AG79" s="34">
        <v>2</v>
      </c>
      <c r="AH79" s="34">
        <v>2</v>
      </c>
      <c r="AI79" s="34">
        <v>2</v>
      </c>
      <c r="AJ79" s="34">
        <v>2</v>
      </c>
      <c r="AK79" s="34">
        <v>2</v>
      </c>
      <c r="AL79" s="34">
        <v>2</v>
      </c>
      <c r="AM79" s="34">
        <v>2</v>
      </c>
      <c r="AN79" s="34">
        <v>2</v>
      </c>
      <c r="AO79" s="34">
        <v>2</v>
      </c>
      <c r="AP79" s="145"/>
      <c r="AQ79" s="79"/>
      <c r="AR79" s="79"/>
      <c r="AS79" s="79"/>
      <c r="AT79" s="37"/>
      <c r="AU79" s="78"/>
      <c r="AV79" s="62"/>
      <c r="AW79" s="62"/>
      <c r="AX79" s="62"/>
      <c r="AY79" s="62"/>
      <c r="AZ79" s="62"/>
      <c r="BA79" s="62"/>
      <c r="BB79" s="62"/>
      <c r="BC79" s="62"/>
      <c r="BD79" s="62"/>
      <c r="BE79" s="28">
        <f>SUM(E79:BD79)</f>
        <v>68</v>
      </c>
    </row>
    <row r="80" spans="1:57" s="85" customFormat="1" ht="15" customHeight="1" x14ac:dyDescent="0.25">
      <c r="A80" s="465"/>
      <c r="B80" s="400"/>
      <c r="C80" s="452"/>
      <c r="D80" s="53" t="s">
        <v>122</v>
      </c>
      <c r="E80" s="132"/>
      <c r="F80" s="132"/>
      <c r="G80" s="132"/>
      <c r="H80" s="34"/>
      <c r="I80" s="132"/>
      <c r="J80" s="132"/>
      <c r="K80" s="132"/>
      <c r="L80" s="132"/>
      <c r="M80" s="132"/>
      <c r="N80" s="132"/>
      <c r="O80" s="132"/>
      <c r="P80" s="132"/>
      <c r="Q80" s="132"/>
      <c r="R80" s="132"/>
      <c r="S80" s="132"/>
      <c r="T80" s="34"/>
      <c r="U80" s="79"/>
      <c r="V80" s="62"/>
      <c r="W80" s="62"/>
      <c r="X80" s="34"/>
      <c r="Y80" s="34"/>
      <c r="Z80" s="132"/>
      <c r="AA80" s="132"/>
      <c r="AB80" s="132"/>
      <c r="AC80" s="132"/>
      <c r="AD80" s="132"/>
      <c r="AE80" s="132"/>
      <c r="AF80" s="132"/>
      <c r="AG80" s="132"/>
      <c r="AH80" s="132"/>
      <c r="AI80" s="132"/>
      <c r="AJ80" s="132"/>
      <c r="AK80" s="132"/>
      <c r="AL80" s="132"/>
      <c r="AM80" s="132"/>
      <c r="AN80" s="132"/>
      <c r="AO80" s="132"/>
      <c r="AP80" s="145"/>
      <c r="AQ80" s="79"/>
      <c r="AR80" s="79"/>
      <c r="AS80" s="79"/>
      <c r="AT80" s="37"/>
      <c r="AU80" s="78"/>
      <c r="AV80" s="62"/>
      <c r="AW80" s="62"/>
      <c r="AX80" s="62"/>
      <c r="AY80" s="62"/>
      <c r="AZ80" s="62"/>
      <c r="BA80" s="62"/>
      <c r="BB80" s="62"/>
      <c r="BC80" s="62"/>
      <c r="BD80" s="62"/>
      <c r="BE80" s="28"/>
    </row>
    <row r="81" spans="1:57" s="85" customFormat="1" ht="15" customHeight="1" x14ac:dyDescent="0.25">
      <c r="A81" s="465"/>
      <c r="B81" s="399"/>
      <c r="C81" s="451" t="s">
        <v>9</v>
      </c>
      <c r="D81" s="53" t="s">
        <v>123</v>
      </c>
      <c r="E81" s="132">
        <v>2</v>
      </c>
      <c r="F81" s="132">
        <v>2</v>
      </c>
      <c r="G81" s="132">
        <v>2</v>
      </c>
      <c r="H81" s="34">
        <v>2</v>
      </c>
      <c r="I81" s="132">
        <v>2</v>
      </c>
      <c r="J81" s="132">
        <v>2</v>
      </c>
      <c r="K81" s="132">
        <v>2</v>
      </c>
      <c r="L81" s="132">
        <v>2</v>
      </c>
      <c r="M81" s="132">
        <v>2</v>
      </c>
      <c r="N81" s="132">
        <v>2</v>
      </c>
      <c r="O81" s="132">
        <v>2</v>
      </c>
      <c r="P81" s="132">
        <v>2</v>
      </c>
      <c r="Q81" s="132">
        <v>2</v>
      </c>
      <c r="R81" s="132">
        <v>2</v>
      </c>
      <c r="S81" s="132">
        <v>2</v>
      </c>
      <c r="T81" s="34">
        <v>2</v>
      </c>
      <c r="U81" s="79"/>
      <c r="V81" s="62"/>
      <c r="W81" s="62"/>
      <c r="X81" s="34">
        <v>2</v>
      </c>
      <c r="Y81" s="34">
        <v>2</v>
      </c>
      <c r="Z81" s="34">
        <v>2</v>
      </c>
      <c r="AA81" s="34">
        <v>2</v>
      </c>
      <c r="AB81" s="34">
        <v>2</v>
      </c>
      <c r="AC81" s="34">
        <v>2</v>
      </c>
      <c r="AD81" s="34">
        <v>2</v>
      </c>
      <c r="AE81" s="34">
        <v>2</v>
      </c>
      <c r="AF81" s="34">
        <v>2</v>
      </c>
      <c r="AG81" s="34">
        <v>2</v>
      </c>
      <c r="AH81" s="34">
        <v>2</v>
      </c>
      <c r="AI81" s="34">
        <v>2</v>
      </c>
      <c r="AJ81" s="34">
        <v>2</v>
      </c>
      <c r="AK81" s="34">
        <v>2</v>
      </c>
      <c r="AL81" s="34">
        <v>2</v>
      </c>
      <c r="AM81" s="34">
        <v>2</v>
      </c>
      <c r="AN81" s="34">
        <v>2</v>
      </c>
      <c r="AO81" s="34">
        <v>2</v>
      </c>
      <c r="AP81" s="145"/>
      <c r="AQ81" s="79"/>
      <c r="AR81" s="79"/>
      <c r="AS81" s="79"/>
      <c r="AT81" s="37"/>
      <c r="AU81" s="78"/>
      <c r="AV81" s="62"/>
      <c r="AW81" s="62"/>
      <c r="AX81" s="62"/>
      <c r="AY81" s="62"/>
      <c r="AZ81" s="62"/>
      <c r="BA81" s="62"/>
      <c r="BB81" s="62"/>
      <c r="BC81" s="62"/>
      <c r="BD81" s="62"/>
      <c r="BE81" s="28">
        <f>SUM(E81:BD81)</f>
        <v>68</v>
      </c>
    </row>
    <row r="82" spans="1:57" s="85" customFormat="1" ht="15" customHeight="1" x14ac:dyDescent="0.25">
      <c r="A82" s="465"/>
      <c r="B82" s="400"/>
      <c r="C82" s="452"/>
      <c r="D82" s="53" t="s">
        <v>122</v>
      </c>
      <c r="E82" s="132"/>
      <c r="F82" s="132"/>
      <c r="G82" s="132"/>
      <c r="H82" s="34"/>
      <c r="I82" s="132"/>
      <c r="J82" s="132"/>
      <c r="K82" s="132"/>
      <c r="L82" s="132"/>
      <c r="M82" s="132"/>
      <c r="N82" s="132"/>
      <c r="O82" s="132"/>
      <c r="P82" s="132"/>
      <c r="Q82" s="132"/>
      <c r="R82" s="132"/>
      <c r="S82" s="132"/>
      <c r="T82" s="34"/>
      <c r="U82" s="79"/>
      <c r="V82" s="62"/>
      <c r="W82" s="62"/>
      <c r="X82" s="34"/>
      <c r="Y82" s="34"/>
      <c r="Z82" s="132"/>
      <c r="AA82" s="132"/>
      <c r="AB82" s="132"/>
      <c r="AC82" s="132"/>
      <c r="AD82" s="132"/>
      <c r="AE82" s="132"/>
      <c r="AF82" s="132"/>
      <c r="AG82" s="132"/>
      <c r="AH82" s="132"/>
      <c r="AI82" s="132"/>
      <c r="AJ82" s="132"/>
      <c r="AK82" s="132"/>
      <c r="AL82" s="132"/>
      <c r="AM82" s="132"/>
      <c r="AN82" s="132"/>
      <c r="AO82" s="132"/>
      <c r="AP82" s="145"/>
      <c r="AQ82" s="79"/>
      <c r="AR82" s="79"/>
      <c r="AS82" s="79"/>
      <c r="AT82" s="37"/>
      <c r="AU82" s="78"/>
      <c r="AV82" s="62"/>
      <c r="AW82" s="62"/>
      <c r="AX82" s="62"/>
      <c r="AY82" s="62"/>
      <c r="AZ82" s="62"/>
      <c r="BA82" s="62"/>
      <c r="BB82" s="62"/>
      <c r="BC82" s="62"/>
      <c r="BD82" s="62"/>
      <c r="BE82" s="28"/>
    </row>
    <row r="83" spans="1:57" s="85" customFormat="1" ht="15" customHeight="1" x14ac:dyDescent="0.25">
      <c r="A83" s="465"/>
      <c r="B83" s="399"/>
      <c r="C83" s="462" t="s">
        <v>156</v>
      </c>
      <c r="D83" s="53" t="s">
        <v>123</v>
      </c>
      <c r="E83" s="132">
        <v>2</v>
      </c>
      <c r="F83" s="139">
        <v>2</v>
      </c>
      <c r="G83" s="139">
        <v>2</v>
      </c>
      <c r="H83" s="139">
        <v>2</v>
      </c>
      <c r="I83" s="139">
        <v>2</v>
      </c>
      <c r="J83" s="139">
        <v>2</v>
      </c>
      <c r="K83" s="139">
        <v>2</v>
      </c>
      <c r="L83" s="139">
        <v>2</v>
      </c>
      <c r="M83" s="139">
        <v>2</v>
      </c>
      <c r="N83" s="139">
        <v>2</v>
      </c>
      <c r="O83" s="139">
        <v>2</v>
      </c>
      <c r="P83" s="139">
        <v>2</v>
      </c>
      <c r="Q83" s="139">
        <v>2</v>
      </c>
      <c r="R83" s="139">
        <v>2</v>
      </c>
      <c r="S83" s="139">
        <v>2</v>
      </c>
      <c r="T83" s="139">
        <v>2</v>
      </c>
      <c r="U83" s="79"/>
      <c r="V83" s="62"/>
      <c r="W83" s="62"/>
      <c r="X83" s="34">
        <v>2</v>
      </c>
      <c r="Y83" s="34">
        <v>2</v>
      </c>
      <c r="Z83" s="34">
        <v>2</v>
      </c>
      <c r="AA83" s="34">
        <v>2</v>
      </c>
      <c r="AB83" s="34">
        <v>2</v>
      </c>
      <c r="AC83" s="34">
        <v>2</v>
      </c>
      <c r="AD83" s="34">
        <v>2</v>
      </c>
      <c r="AE83" s="34">
        <v>2</v>
      </c>
      <c r="AF83" s="34">
        <v>2</v>
      </c>
      <c r="AG83" s="34">
        <v>2</v>
      </c>
      <c r="AH83" s="34">
        <v>2</v>
      </c>
      <c r="AI83" s="34">
        <v>2</v>
      </c>
      <c r="AJ83" s="34">
        <v>2</v>
      </c>
      <c r="AK83" s="34">
        <v>2</v>
      </c>
      <c r="AL83" s="41">
        <v>3</v>
      </c>
      <c r="AM83" s="34">
        <v>3</v>
      </c>
      <c r="AN83" s="34">
        <v>3</v>
      </c>
      <c r="AO83" s="34">
        <v>3</v>
      </c>
      <c r="AP83" s="145"/>
      <c r="AQ83" s="79"/>
      <c r="AR83" s="79"/>
      <c r="AS83" s="79"/>
      <c r="AT83" s="37"/>
      <c r="AU83" s="78"/>
      <c r="AV83" s="62"/>
      <c r="AW83" s="62"/>
      <c r="AX83" s="62"/>
      <c r="AY83" s="62"/>
      <c r="AZ83" s="62"/>
      <c r="BA83" s="62"/>
      <c r="BB83" s="62"/>
      <c r="BC83" s="62"/>
      <c r="BD83" s="62"/>
      <c r="BE83" s="28">
        <f>SUM(E83:BD83)</f>
        <v>72</v>
      </c>
    </row>
    <row r="84" spans="1:57" s="85" customFormat="1" ht="15" customHeight="1" x14ac:dyDescent="0.25">
      <c r="A84" s="465"/>
      <c r="B84" s="400"/>
      <c r="C84" s="463"/>
      <c r="D84" s="53" t="s">
        <v>122</v>
      </c>
      <c r="E84" s="132"/>
      <c r="F84" s="132"/>
      <c r="G84" s="132"/>
      <c r="H84" s="34"/>
      <c r="I84" s="132"/>
      <c r="J84" s="132"/>
      <c r="K84" s="132"/>
      <c r="L84" s="132"/>
      <c r="M84" s="132"/>
      <c r="N84" s="132"/>
      <c r="O84" s="132"/>
      <c r="P84" s="132"/>
      <c r="Q84" s="132"/>
      <c r="R84" s="132"/>
      <c r="S84" s="132"/>
      <c r="T84" s="34"/>
      <c r="U84" s="79"/>
      <c r="V84" s="62"/>
      <c r="W84" s="62"/>
      <c r="X84" s="34"/>
      <c r="Y84" s="34"/>
      <c r="Z84" s="132"/>
      <c r="AA84" s="132"/>
      <c r="AB84" s="132"/>
      <c r="AC84" s="132"/>
      <c r="AD84" s="132"/>
      <c r="AE84" s="132"/>
      <c r="AF84" s="132"/>
      <c r="AG84" s="132"/>
      <c r="AH84" s="132"/>
      <c r="AI84" s="132"/>
      <c r="AJ84" s="132"/>
      <c r="AK84" s="132"/>
      <c r="AL84" s="132"/>
      <c r="AM84" s="132"/>
      <c r="AN84" s="132"/>
      <c r="AO84" s="132"/>
      <c r="AP84" s="145"/>
      <c r="AQ84" s="79"/>
      <c r="AR84" s="79"/>
      <c r="AS84" s="79"/>
      <c r="AT84" s="37"/>
      <c r="AU84" s="78"/>
      <c r="AV84" s="62"/>
      <c r="AW84" s="62"/>
      <c r="AX84" s="62"/>
      <c r="AY84" s="62"/>
      <c r="AZ84" s="62"/>
      <c r="BA84" s="62"/>
      <c r="BB84" s="62"/>
      <c r="BC84" s="62"/>
      <c r="BD84" s="62"/>
      <c r="BE84" s="28"/>
    </row>
    <row r="85" spans="1:57" s="85" customFormat="1" ht="15" customHeight="1" x14ac:dyDescent="0.25">
      <c r="A85" s="465"/>
      <c r="B85" s="399"/>
      <c r="C85" s="416" t="s">
        <v>198</v>
      </c>
      <c r="D85" s="53"/>
      <c r="E85" s="147"/>
      <c r="F85" s="147"/>
      <c r="G85" s="147"/>
      <c r="H85" s="34"/>
      <c r="I85" s="147"/>
      <c r="J85" s="147"/>
      <c r="K85" s="147"/>
      <c r="L85" s="147"/>
      <c r="M85" s="147"/>
      <c r="N85" s="147"/>
      <c r="O85" s="147"/>
      <c r="P85" s="147"/>
      <c r="Q85" s="147"/>
      <c r="R85" s="147"/>
      <c r="S85" s="147"/>
      <c r="T85" s="34"/>
      <c r="U85" s="79"/>
      <c r="V85" s="62"/>
      <c r="W85" s="62"/>
      <c r="X85" s="34">
        <v>2</v>
      </c>
      <c r="Y85" s="34">
        <v>2</v>
      </c>
      <c r="Z85" s="34">
        <v>2</v>
      </c>
      <c r="AA85" s="34">
        <v>2</v>
      </c>
      <c r="AB85" s="34">
        <v>2</v>
      </c>
      <c r="AC85" s="34">
        <v>2</v>
      </c>
      <c r="AD85" s="34">
        <v>2</v>
      </c>
      <c r="AE85" s="34">
        <v>2</v>
      </c>
      <c r="AF85" s="34">
        <v>2</v>
      </c>
      <c r="AG85" s="34">
        <v>2</v>
      </c>
      <c r="AH85" s="34">
        <v>2</v>
      </c>
      <c r="AI85" s="34">
        <v>2</v>
      </c>
      <c r="AJ85" s="34">
        <v>2</v>
      </c>
      <c r="AK85" s="34">
        <v>2</v>
      </c>
      <c r="AL85" s="41">
        <v>3</v>
      </c>
      <c r="AM85" s="34">
        <v>3</v>
      </c>
      <c r="AN85" s="34">
        <v>3</v>
      </c>
      <c r="AO85" s="34">
        <v>3</v>
      </c>
      <c r="AP85" s="150"/>
      <c r="AQ85" s="79"/>
      <c r="AR85" s="79"/>
      <c r="AS85" s="79"/>
      <c r="AT85" s="37"/>
      <c r="AU85" s="78"/>
      <c r="AV85" s="62"/>
      <c r="AW85" s="62"/>
      <c r="AX85" s="62"/>
      <c r="AY85" s="62"/>
      <c r="AZ85" s="62"/>
      <c r="BA85" s="62"/>
      <c r="BB85" s="62"/>
      <c r="BC85" s="62"/>
      <c r="BD85" s="62"/>
      <c r="BE85" s="28">
        <f>SUM(X85:BD85)</f>
        <v>40</v>
      </c>
    </row>
    <row r="86" spans="1:57" s="85" customFormat="1" ht="15" customHeight="1" x14ac:dyDescent="0.25">
      <c r="A86" s="465"/>
      <c r="B86" s="400"/>
      <c r="C86" s="442"/>
      <c r="D86" s="53"/>
      <c r="E86" s="147"/>
      <c r="F86" s="147"/>
      <c r="G86" s="147"/>
      <c r="H86" s="34"/>
      <c r="I86" s="147"/>
      <c r="J86" s="147"/>
      <c r="K86" s="147"/>
      <c r="L86" s="147"/>
      <c r="M86" s="147"/>
      <c r="N86" s="147"/>
      <c r="O86" s="147"/>
      <c r="P86" s="147"/>
      <c r="Q86" s="147"/>
      <c r="R86" s="147"/>
      <c r="S86" s="147"/>
      <c r="T86" s="34"/>
      <c r="U86" s="79"/>
      <c r="V86" s="62"/>
      <c r="W86" s="62"/>
      <c r="X86" s="34"/>
      <c r="Y86" s="34"/>
      <c r="Z86" s="147"/>
      <c r="AA86" s="147"/>
      <c r="AB86" s="147"/>
      <c r="AC86" s="147"/>
      <c r="AD86" s="147"/>
      <c r="AE86" s="147"/>
      <c r="AF86" s="147"/>
      <c r="AG86" s="147"/>
      <c r="AH86" s="147"/>
      <c r="AI86" s="147"/>
      <c r="AJ86" s="147"/>
      <c r="AK86" s="147"/>
      <c r="AL86" s="147"/>
      <c r="AM86" s="147"/>
      <c r="AN86" s="147"/>
      <c r="AO86" s="147"/>
      <c r="AP86" s="145"/>
      <c r="AQ86" s="79"/>
      <c r="AR86" s="79"/>
      <c r="AS86" s="79"/>
      <c r="AT86" s="37"/>
      <c r="AU86" s="78"/>
      <c r="AV86" s="62"/>
      <c r="AW86" s="62"/>
      <c r="AX86" s="62"/>
      <c r="AY86" s="62"/>
      <c r="AZ86" s="62"/>
      <c r="BA86" s="62"/>
      <c r="BB86" s="62"/>
      <c r="BC86" s="62"/>
      <c r="BD86" s="62"/>
      <c r="BE86" s="28"/>
    </row>
    <row r="87" spans="1:57" s="85" customFormat="1" ht="15" customHeight="1" x14ac:dyDescent="0.25">
      <c r="A87" s="465"/>
      <c r="B87" s="399"/>
      <c r="C87" s="462" t="s">
        <v>97</v>
      </c>
      <c r="D87" s="53" t="s">
        <v>123</v>
      </c>
      <c r="E87" s="132">
        <v>2</v>
      </c>
      <c r="F87" s="139">
        <v>2</v>
      </c>
      <c r="G87" s="139">
        <v>2</v>
      </c>
      <c r="H87" s="139">
        <v>2</v>
      </c>
      <c r="I87" s="139">
        <v>2</v>
      </c>
      <c r="J87" s="139">
        <v>2</v>
      </c>
      <c r="K87" s="139">
        <v>2</v>
      </c>
      <c r="L87" s="139">
        <v>2</v>
      </c>
      <c r="M87" s="139">
        <v>2</v>
      </c>
      <c r="N87" s="139">
        <v>2</v>
      </c>
      <c r="O87" s="139">
        <v>2</v>
      </c>
      <c r="P87" s="139">
        <v>2</v>
      </c>
      <c r="Q87" s="139">
        <v>2</v>
      </c>
      <c r="R87" s="139">
        <v>2</v>
      </c>
      <c r="S87" s="139">
        <v>2</v>
      </c>
      <c r="T87" s="34">
        <v>2</v>
      </c>
      <c r="U87" s="79"/>
      <c r="V87" s="62"/>
      <c r="W87" s="62"/>
      <c r="X87" s="34">
        <v>2</v>
      </c>
      <c r="Y87" s="34">
        <v>2</v>
      </c>
      <c r="Z87" s="34">
        <v>2</v>
      </c>
      <c r="AA87" s="34">
        <v>2</v>
      </c>
      <c r="AB87" s="34">
        <v>2</v>
      </c>
      <c r="AC87" s="34">
        <v>2</v>
      </c>
      <c r="AD87" s="34">
        <v>2</v>
      </c>
      <c r="AE87" s="34">
        <v>2</v>
      </c>
      <c r="AF87" s="34">
        <v>2</v>
      </c>
      <c r="AG87" s="34">
        <v>2</v>
      </c>
      <c r="AH87" s="34">
        <v>2</v>
      </c>
      <c r="AI87" s="34">
        <v>2</v>
      </c>
      <c r="AJ87" s="34">
        <v>2</v>
      </c>
      <c r="AK87" s="34">
        <v>2</v>
      </c>
      <c r="AL87" s="41">
        <v>3</v>
      </c>
      <c r="AM87" s="34">
        <v>3</v>
      </c>
      <c r="AN87" s="34">
        <v>3</v>
      </c>
      <c r="AO87" s="34">
        <v>3</v>
      </c>
      <c r="AP87" s="145"/>
      <c r="AQ87" s="79"/>
      <c r="AR87" s="79"/>
      <c r="AS87" s="79"/>
      <c r="AT87" s="37"/>
      <c r="AU87" s="78"/>
      <c r="AV87" s="62"/>
      <c r="AW87" s="62"/>
      <c r="AX87" s="62"/>
      <c r="AY87" s="62"/>
      <c r="AZ87" s="62"/>
      <c r="BA87" s="62"/>
      <c r="BB87" s="62"/>
      <c r="BC87" s="62"/>
      <c r="BD87" s="62"/>
      <c r="BE87" s="28">
        <f>SUM(E87:BD87)</f>
        <v>72</v>
      </c>
    </row>
    <row r="88" spans="1:57" s="85" customFormat="1" ht="15" customHeight="1" x14ac:dyDescent="0.25">
      <c r="A88" s="465"/>
      <c r="B88" s="400"/>
      <c r="C88" s="463"/>
      <c r="D88" s="53" t="s">
        <v>122</v>
      </c>
      <c r="E88" s="132"/>
      <c r="F88" s="132"/>
      <c r="G88" s="132"/>
      <c r="H88" s="34"/>
      <c r="I88" s="132"/>
      <c r="J88" s="132"/>
      <c r="K88" s="132"/>
      <c r="L88" s="132"/>
      <c r="M88" s="132"/>
      <c r="N88" s="132"/>
      <c r="O88" s="132"/>
      <c r="P88" s="132"/>
      <c r="Q88" s="132"/>
      <c r="R88" s="132"/>
      <c r="S88" s="132"/>
      <c r="T88" s="34"/>
      <c r="U88" s="79"/>
      <c r="V88" s="62"/>
      <c r="W88" s="62"/>
      <c r="X88" s="34"/>
      <c r="Y88" s="34"/>
      <c r="Z88" s="132"/>
      <c r="AA88" s="132"/>
      <c r="AB88" s="132"/>
      <c r="AC88" s="132"/>
      <c r="AD88" s="132"/>
      <c r="AE88" s="132"/>
      <c r="AF88" s="132"/>
      <c r="AG88" s="132"/>
      <c r="AH88" s="132"/>
      <c r="AI88" s="132"/>
      <c r="AJ88" s="132"/>
      <c r="AK88" s="132"/>
      <c r="AL88" s="132"/>
      <c r="AM88" s="132"/>
      <c r="AN88" s="132"/>
      <c r="AO88" s="132"/>
      <c r="AP88" s="145"/>
      <c r="AQ88" s="79"/>
      <c r="AR88" s="79"/>
      <c r="AS88" s="79"/>
      <c r="AT88" s="37"/>
      <c r="AU88" s="78"/>
      <c r="AV88" s="62"/>
      <c r="AW88" s="62"/>
      <c r="AX88" s="62"/>
      <c r="AY88" s="62"/>
      <c r="AZ88" s="62"/>
      <c r="BA88" s="62"/>
      <c r="BB88" s="62"/>
      <c r="BC88" s="62"/>
      <c r="BD88" s="62"/>
      <c r="BE88" s="28"/>
    </row>
    <row r="89" spans="1:57" s="85" customFormat="1" ht="15" customHeight="1" x14ac:dyDescent="0.25">
      <c r="A89" s="465"/>
      <c r="B89" s="399"/>
      <c r="C89" s="451" t="s">
        <v>41</v>
      </c>
      <c r="D89" s="53" t="s">
        <v>123</v>
      </c>
      <c r="E89" s="34">
        <v>2</v>
      </c>
      <c r="F89" s="34">
        <v>2</v>
      </c>
      <c r="G89" s="34">
        <v>2</v>
      </c>
      <c r="H89" s="34">
        <v>2</v>
      </c>
      <c r="I89" s="34">
        <v>2</v>
      </c>
      <c r="J89" s="34">
        <v>2</v>
      </c>
      <c r="K89" s="34">
        <v>2</v>
      </c>
      <c r="L89" s="34">
        <v>2</v>
      </c>
      <c r="M89" s="34">
        <v>2</v>
      </c>
      <c r="N89" s="34">
        <v>2</v>
      </c>
      <c r="O89" s="34">
        <v>2</v>
      </c>
      <c r="P89" s="34">
        <v>2</v>
      </c>
      <c r="Q89" s="34">
        <v>2</v>
      </c>
      <c r="R89" s="34">
        <v>2</v>
      </c>
      <c r="S89" s="34">
        <v>2</v>
      </c>
      <c r="T89" s="34">
        <v>2</v>
      </c>
      <c r="U89" s="79"/>
      <c r="V89" s="62"/>
      <c r="W89" s="62"/>
      <c r="X89" s="34">
        <v>2</v>
      </c>
      <c r="Y89" s="34">
        <v>2</v>
      </c>
      <c r="Z89" s="34">
        <v>2</v>
      </c>
      <c r="AA89" s="34">
        <v>2</v>
      </c>
      <c r="AB89" s="34">
        <v>2</v>
      </c>
      <c r="AC89" s="34">
        <v>2</v>
      </c>
      <c r="AD89" s="34">
        <v>2</v>
      </c>
      <c r="AE89" s="34">
        <v>2</v>
      </c>
      <c r="AF89" s="34">
        <v>2</v>
      </c>
      <c r="AG89" s="34">
        <v>2</v>
      </c>
      <c r="AH89" s="34">
        <v>2</v>
      </c>
      <c r="AI89" s="34">
        <v>2</v>
      </c>
      <c r="AJ89" s="34">
        <v>2</v>
      </c>
      <c r="AK89" s="34">
        <v>2</v>
      </c>
      <c r="AL89" s="34">
        <v>2</v>
      </c>
      <c r="AM89" s="34">
        <v>2</v>
      </c>
      <c r="AN89" s="34">
        <v>2</v>
      </c>
      <c r="AO89" s="34">
        <v>2</v>
      </c>
      <c r="AP89" s="145"/>
      <c r="AQ89" s="79"/>
      <c r="AR89" s="79"/>
      <c r="AS89" s="79"/>
      <c r="AT89" s="37"/>
      <c r="AU89" s="78"/>
      <c r="AV89" s="62"/>
      <c r="AW89" s="62"/>
      <c r="AX89" s="62"/>
      <c r="AY89" s="62"/>
      <c r="AZ89" s="62"/>
      <c r="BA89" s="62"/>
      <c r="BB89" s="62"/>
      <c r="BC89" s="62"/>
      <c r="BD89" s="62"/>
      <c r="BE89" s="28">
        <f>SUM(E89:BD89)</f>
        <v>68</v>
      </c>
    </row>
    <row r="90" spans="1:57" s="85" customFormat="1" ht="15" customHeight="1" x14ac:dyDescent="0.25">
      <c r="A90" s="465"/>
      <c r="B90" s="400"/>
      <c r="C90" s="452"/>
      <c r="D90" s="53" t="s">
        <v>122</v>
      </c>
      <c r="E90" s="132"/>
      <c r="F90" s="132"/>
      <c r="G90" s="132"/>
      <c r="H90" s="34"/>
      <c r="I90" s="132"/>
      <c r="J90" s="132"/>
      <c r="K90" s="132"/>
      <c r="L90" s="132"/>
      <c r="M90" s="132"/>
      <c r="N90" s="132"/>
      <c r="O90" s="132"/>
      <c r="P90" s="132"/>
      <c r="Q90" s="132"/>
      <c r="R90" s="132"/>
      <c r="S90" s="132"/>
      <c r="T90" s="34"/>
      <c r="U90" s="79"/>
      <c r="V90" s="62"/>
      <c r="W90" s="62"/>
      <c r="X90" s="34"/>
      <c r="Y90" s="34"/>
      <c r="Z90" s="132"/>
      <c r="AA90" s="132"/>
      <c r="AB90" s="132"/>
      <c r="AC90" s="132"/>
      <c r="AD90" s="132"/>
      <c r="AE90" s="132"/>
      <c r="AF90" s="132"/>
      <c r="AG90" s="132"/>
      <c r="AH90" s="132"/>
      <c r="AI90" s="132"/>
      <c r="AJ90" s="132"/>
      <c r="AK90" s="132"/>
      <c r="AL90" s="132"/>
      <c r="AM90" s="132"/>
      <c r="AN90" s="132"/>
      <c r="AO90" s="132"/>
      <c r="AP90" s="145"/>
      <c r="AQ90" s="79"/>
      <c r="AR90" s="79"/>
      <c r="AS90" s="79"/>
      <c r="AT90" s="37"/>
      <c r="AU90" s="78"/>
      <c r="AV90" s="62"/>
      <c r="AW90" s="62"/>
      <c r="AX90" s="62"/>
      <c r="AY90" s="62"/>
      <c r="AZ90" s="62"/>
      <c r="BA90" s="62"/>
      <c r="BB90" s="62"/>
      <c r="BC90" s="62"/>
      <c r="BD90" s="62"/>
      <c r="BE90" s="28"/>
    </row>
    <row r="91" spans="1:57" s="85" customFormat="1" ht="15" customHeight="1" x14ac:dyDescent="0.25">
      <c r="A91" s="465"/>
      <c r="B91" s="399"/>
      <c r="C91" s="397" t="s">
        <v>95</v>
      </c>
      <c r="D91" s="53"/>
      <c r="E91" s="147"/>
      <c r="F91" s="147"/>
      <c r="G91" s="147"/>
      <c r="H91" s="34"/>
      <c r="I91" s="147"/>
      <c r="J91" s="147"/>
      <c r="K91" s="147"/>
      <c r="L91" s="147"/>
      <c r="M91" s="147"/>
      <c r="N91" s="147"/>
      <c r="O91" s="147"/>
      <c r="P91" s="147"/>
      <c r="Q91" s="147"/>
      <c r="R91" s="147"/>
      <c r="S91" s="147"/>
      <c r="T91" s="34"/>
      <c r="U91" s="79"/>
      <c r="V91" s="62"/>
      <c r="W91" s="62"/>
      <c r="X91" s="28">
        <v>2</v>
      </c>
      <c r="Y91" s="28">
        <v>2</v>
      </c>
      <c r="Z91" s="28">
        <v>2</v>
      </c>
      <c r="AA91" s="28">
        <v>2</v>
      </c>
      <c r="AB91" s="28">
        <v>2</v>
      </c>
      <c r="AC91" s="28">
        <v>2</v>
      </c>
      <c r="AD91" s="28">
        <v>2</v>
      </c>
      <c r="AE91" s="28">
        <v>2</v>
      </c>
      <c r="AF91" s="28">
        <v>2</v>
      </c>
      <c r="AG91" s="28">
        <v>2</v>
      </c>
      <c r="AH91" s="28">
        <v>2</v>
      </c>
      <c r="AI91" s="28">
        <v>2</v>
      </c>
      <c r="AJ91" s="28">
        <v>2</v>
      </c>
      <c r="AK91" s="28">
        <v>2</v>
      </c>
      <c r="AL91" s="28">
        <v>2</v>
      </c>
      <c r="AM91" s="28">
        <v>2</v>
      </c>
      <c r="AN91" s="28">
        <v>2</v>
      </c>
      <c r="AO91" s="28">
        <v>2</v>
      </c>
      <c r="AP91" s="145"/>
      <c r="AQ91" s="79"/>
      <c r="AR91" s="79"/>
      <c r="AS91" s="79"/>
      <c r="AT91" s="37"/>
      <c r="AU91" s="78"/>
      <c r="AV91" s="62"/>
      <c r="AW91" s="62"/>
      <c r="AX91" s="62"/>
      <c r="AY91" s="62"/>
      <c r="AZ91" s="62"/>
      <c r="BA91" s="62"/>
      <c r="BB91" s="62"/>
      <c r="BC91" s="62"/>
      <c r="BD91" s="62"/>
      <c r="BE91" s="28">
        <f>SUM(X91:BD91)</f>
        <v>36</v>
      </c>
    </row>
    <row r="92" spans="1:57" s="85" customFormat="1" ht="15" customHeight="1" x14ac:dyDescent="0.25">
      <c r="A92" s="465"/>
      <c r="B92" s="400"/>
      <c r="C92" s="398"/>
      <c r="D92" s="53"/>
      <c r="E92" s="147"/>
      <c r="F92" s="147"/>
      <c r="G92" s="147"/>
      <c r="H92" s="34"/>
      <c r="I92" s="147"/>
      <c r="J92" s="147"/>
      <c r="K92" s="147"/>
      <c r="L92" s="147"/>
      <c r="M92" s="147"/>
      <c r="N92" s="147"/>
      <c r="O92" s="147"/>
      <c r="P92" s="147"/>
      <c r="Q92" s="147"/>
      <c r="R92" s="147"/>
      <c r="S92" s="147"/>
      <c r="T92" s="34"/>
      <c r="U92" s="79"/>
      <c r="V92" s="62"/>
      <c r="W92" s="62"/>
      <c r="X92" s="34"/>
      <c r="Y92" s="34"/>
      <c r="Z92" s="147"/>
      <c r="AA92" s="147"/>
      <c r="AB92" s="147"/>
      <c r="AC92" s="147"/>
      <c r="AD92" s="147"/>
      <c r="AE92" s="147"/>
      <c r="AF92" s="147"/>
      <c r="AG92" s="147"/>
      <c r="AH92" s="147"/>
      <c r="AI92" s="147"/>
      <c r="AJ92" s="147"/>
      <c r="AK92" s="147"/>
      <c r="AL92" s="147"/>
      <c r="AM92" s="147"/>
      <c r="AN92" s="147"/>
      <c r="AO92" s="147"/>
      <c r="AP92" s="145"/>
      <c r="AQ92" s="79"/>
      <c r="AR92" s="79"/>
      <c r="AS92" s="79"/>
      <c r="AT92" s="37"/>
      <c r="AU92" s="78"/>
      <c r="AV92" s="62"/>
      <c r="AW92" s="62"/>
      <c r="AX92" s="62"/>
      <c r="AY92" s="62"/>
      <c r="AZ92" s="62"/>
      <c r="BA92" s="62"/>
      <c r="BB92" s="62"/>
      <c r="BC92" s="62"/>
      <c r="BD92" s="62"/>
      <c r="BE92" s="28"/>
    </row>
    <row r="93" spans="1:57" s="85" customFormat="1" ht="15" customHeight="1" x14ac:dyDescent="0.25">
      <c r="A93" s="465"/>
      <c r="B93" s="399"/>
      <c r="C93" s="454" t="s">
        <v>155</v>
      </c>
      <c r="D93" s="53" t="s">
        <v>123</v>
      </c>
      <c r="E93" s="34">
        <v>2</v>
      </c>
      <c r="F93" s="34">
        <v>2</v>
      </c>
      <c r="G93" s="34">
        <v>2</v>
      </c>
      <c r="H93" s="34">
        <v>2</v>
      </c>
      <c r="I93" s="34">
        <v>2</v>
      </c>
      <c r="J93" s="34">
        <v>2</v>
      </c>
      <c r="K93" s="34">
        <v>2</v>
      </c>
      <c r="L93" s="34">
        <v>2</v>
      </c>
      <c r="M93" s="34">
        <v>2</v>
      </c>
      <c r="N93" s="34">
        <v>2</v>
      </c>
      <c r="O93" s="34">
        <v>2</v>
      </c>
      <c r="P93" s="34">
        <v>2</v>
      </c>
      <c r="Q93" s="34">
        <v>2</v>
      </c>
      <c r="R93" s="34">
        <v>2</v>
      </c>
      <c r="S93" s="34">
        <v>2</v>
      </c>
      <c r="T93" s="34">
        <v>2</v>
      </c>
      <c r="U93" s="79"/>
      <c r="V93" s="62"/>
      <c r="W93" s="62"/>
      <c r="X93" s="34"/>
      <c r="Y93" s="34"/>
      <c r="Z93" s="34"/>
      <c r="AA93" s="34"/>
      <c r="AB93" s="34"/>
      <c r="AC93" s="34"/>
      <c r="AD93" s="34"/>
      <c r="AE93" s="34"/>
      <c r="AF93" s="34"/>
      <c r="AG93" s="34"/>
      <c r="AH93" s="34"/>
      <c r="AI93" s="34"/>
      <c r="AJ93" s="34"/>
      <c r="AK93" s="34"/>
      <c r="AL93" s="34"/>
      <c r="AM93" s="34"/>
      <c r="AN93" s="34"/>
      <c r="AO93" s="34"/>
      <c r="AP93" s="145"/>
      <c r="AQ93" s="79"/>
      <c r="AR93" s="79"/>
      <c r="AS93" s="79"/>
      <c r="AT93" s="37"/>
      <c r="AU93" s="78"/>
      <c r="AV93" s="62"/>
      <c r="AW93" s="62"/>
      <c r="AX93" s="62"/>
      <c r="AY93" s="62"/>
      <c r="AZ93" s="62"/>
      <c r="BA93" s="62"/>
      <c r="BB93" s="62"/>
      <c r="BC93" s="62"/>
      <c r="BD93" s="62"/>
      <c r="BE93" s="28">
        <f>SUM(E93:BD93)</f>
        <v>32</v>
      </c>
    </row>
    <row r="94" spans="1:57" s="85" customFormat="1" ht="15" customHeight="1" x14ac:dyDescent="0.25">
      <c r="A94" s="465"/>
      <c r="B94" s="400"/>
      <c r="C94" s="455"/>
      <c r="D94" s="53" t="s">
        <v>122</v>
      </c>
      <c r="E94" s="132"/>
      <c r="F94" s="132"/>
      <c r="G94" s="132"/>
      <c r="H94" s="34"/>
      <c r="I94" s="132"/>
      <c r="J94" s="132"/>
      <c r="K94" s="132"/>
      <c r="L94" s="132"/>
      <c r="M94" s="132"/>
      <c r="N94" s="132"/>
      <c r="O94" s="132"/>
      <c r="P94" s="132"/>
      <c r="Q94" s="132"/>
      <c r="R94" s="132"/>
      <c r="S94" s="132"/>
      <c r="T94" s="34"/>
      <c r="U94" s="79"/>
      <c r="V94" s="62"/>
      <c r="W94" s="62"/>
      <c r="X94" s="34"/>
      <c r="Y94" s="34"/>
      <c r="Z94" s="132"/>
      <c r="AA94" s="132"/>
      <c r="AB94" s="132"/>
      <c r="AC94" s="132"/>
      <c r="AD94" s="132"/>
      <c r="AE94" s="132"/>
      <c r="AF94" s="132"/>
      <c r="AG94" s="132"/>
      <c r="AH94" s="132"/>
      <c r="AI94" s="132"/>
      <c r="AJ94" s="132"/>
      <c r="AK94" s="132"/>
      <c r="AL94" s="132"/>
      <c r="AM94" s="132"/>
      <c r="AN94" s="132"/>
      <c r="AO94" s="132"/>
      <c r="AP94" s="145"/>
      <c r="AQ94" s="79"/>
      <c r="AR94" s="79"/>
      <c r="AS94" s="79"/>
      <c r="AT94" s="37"/>
      <c r="AU94" s="78"/>
      <c r="AV94" s="62"/>
      <c r="AW94" s="62"/>
      <c r="AX94" s="62"/>
      <c r="AY94" s="62"/>
      <c r="AZ94" s="62"/>
      <c r="BA94" s="62"/>
      <c r="BB94" s="62"/>
      <c r="BC94" s="62"/>
      <c r="BD94" s="62"/>
      <c r="BE94" s="28"/>
    </row>
    <row r="95" spans="1:57" s="85" customFormat="1" ht="15" customHeight="1" x14ac:dyDescent="0.25">
      <c r="A95" s="465"/>
      <c r="B95" s="456"/>
      <c r="C95" s="458" t="s">
        <v>154</v>
      </c>
      <c r="D95" s="58" t="s">
        <v>123</v>
      </c>
      <c r="E95" s="57"/>
      <c r="F95" s="57"/>
      <c r="G95" s="57"/>
      <c r="H95" s="55"/>
      <c r="I95" s="57"/>
      <c r="J95" s="57"/>
      <c r="K95" s="57"/>
      <c r="L95" s="57"/>
      <c r="M95" s="57"/>
      <c r="N95" s="57"/>
      <c r="O95" s="57"/>
      <c r="P95" s="57"/>
      <c r="Q95" s="57"/>
      <c r="R95" s="57"/>
      <c r="S95" s="57"/>
      <c r="T95" s="55"/>
      <c r="U95" s="87"/>
      <c r="V95" s="56"/>
      <c r="W95" s="56"/>
      <c r="X95" s="55"/>
      <c r="Y95" s="55"/>
      <c r="Z95" s="55"/>
      <c r="AA95" s="55"/>
      <c r="AB95" s="55"/>
      <c r="AC95" s="55"/>
      <c r="AD95" s="55"/>
      <c r="AE95" s="55"/>
      <c r="AF95" s="55"/>
      <c r="AG95" s="55"/>
      <c r="AH95" s="55"/>
      <c r="AI95" s="55"/>
      <c r="AJ95" s="55"/>
      <c r="AK95" s="55"/>
      <c r="AL95" s="55"/>
      <c r="AM95" s="55"/>
      <c r="AN95" s="55"/>
      <c r="AO95" s="55"/>
      <c r="AP95" s="144"/>
      <c r="AQ95" s="87"/>
      <c r="AR95" s="87"/>
      <c r="AS95" s="87"/>
      <c r="AT95" s="54"/>
      <c r="AU95" s="86"/>
      <c r="AV95" s="56"/>
      <c r="AW95" s="56"/>
      <c r="AX95" s="56"/>
      <c r="AY95" s="56"/>
      <c r="AZ95" s="56"/>
      <c r="BA95" s="56"/>
      <c r="BB95" s="56"/>
      <c r="BC95" s="56"/>
      <c r="BD95" s="56"/>
      <c r="BE95" s="30"/>
    </row>
    <row r="96" spans="1:57" s="85" customFormat="1" ht="15" customHeight="1" x14ac:dyDescent="0.25">
      <c r="A96" s="465"/>
      <c r="B96" s="457"/>
      <c r="C96" s="459"/>
      <c r="D96" s="58" t="s">
        <v>122</v>
      </c>
      <c r="E96" s="57"/>
      <c r="F96" s="57"/>
      <c r="G96" s="55"/>
      <c r="H96" s="55"/>
      <c r="I96" s="57"/>
      <c r="J96" s="57"/>
      <c r="K96" s="57"/>
      <c r="L96" s="57"/>
      <c r="M96" s="57"/>
      <c r="N96" s="57"/>
      <c r="O96" s="57"/>
      <c r="P96" s="57"/>
      <c r="Q96" s="57"/>
      <c r="R96" s="57"/>
      <c r="S96" s="57"/>
      <c r="T96" s="55"/>
      <c r="U96" s="87"/>
      <c r="V96" s="56"/>
      <c r="W96" s="56"/>
      <c r="X96" s="55"/>
      <c r="Y96" s="55"/>
      <c r="Z96" s="55"/>
      <c r="AA96" s="55"/>
      <c r="AB96" s="55"/>
      <c r="AC96" s="55"/>
      <c r="AD96" s="55"/>
      <c r="AE96" s="55"/>
      <c r="AF96" s="55"/>
      <c r="AG96" s="55"/>
      <c r="AH96" s="55"/>
      <c r="AI96" s="55"/>
      <c r="AJ96" s="55"/>
      <c r="AK96" s="55"/>
      <c r="AL96" s="55"/>
      <c r="AM96" s="55"/>
      <c r="AN96" s="55"/>
      <c r="AO96" s="55"/>
      <c r="AP96" s="144"/>
      <c r="AQ96" s="87"/>
      <c r="AR96" s="87"/>
      <c r="AS96" s="87"/>
      <c r="AT96" s="54"/>
      <c r="AU96" s="86"/>
      <c r="AV96" s="56"/>
      <c r="AW96" s="56"/>
      <c r="AX96" s="56"/>
      <c r="AY96" s="56"/>
      <c r="AZ96" s="56"/>
      <c r="BA96" s="56"/>
      <c r="BB96" s="56"/>
      <c r="BC96" s="56"/>
      <c r="BD96" s="56"/>
      <c r="BE96" s="30"/>
    </row>
    <row r="97" spans="1:58" s="85" customFormat="1" ht="15" customHeight="1" x14ac:dyDescent="0.25">
      <c r="A97" s="465"/>
      <c r="B97" s="405"/>
      <c r="C97" s="428" t="s">
        <v>153</v>
      </c>
      <c r="D97" s="53" t="s">
        <v>123</v>
      </c>
      <c r="E97" s="34">
        <v>3</v>
      </c>
      <c r="F97" s="34">
        <v>3</v>
      </c>
      <c r="G97" s="34">
        <v>3</v>
      </c>
      <c r="H97" s="34">
        <v>3</v>
      </c>
      <c r="I97" s="34">
        <v>3</v>
      </c>
      <c r="J97" s="34">
        <v>3</v>
      </c>
      <c r="K97" s="34">
        <v>3</v>
      </c>
      <c r="L97" s="34">
        <v>3</v>
      </c>
      <c r="M97" s="34">
        <v>3</v>
      </c>
      <c r="N97" s="34">
        <v>3</v>
      </c>
      <c r="O97" s="34">
        <v>3</v>
      </c>
      <c r="P97" s="34">
        <v>3</v>
      </c>
      <c r="Q97" s="34">
        <v>3</v>
      </c>
      <c r="R97" s="34">
        <v>3</v>
      </c>
      <c r="S97" s="34">
        <v>3</v>
      </c>
      <c r="T97" s="34">
        <v>3</v>
      </c>
      <c r="U97" s="79"/>
      <c r="V97" s="56"/>
      <c r="W97" s="56"/>
      <c r="X97" s="34">
        <v>4</v>
      </c>
      <c r="Y97" s="34">
        <v>4</v>
      </c>
      <c r="Z97" s="34">
        <v>4</v>
      </c>
      <c r="AA97" s="34">
        <v>4</v>
      </c>
      <c r="AB97" s="34">
        <v>4</v>
      </c>
      <c r="AC97" s="34">
        <v>4</v>
      </c>
      <c r="AD97" s="34">
        <v>4</v>
      </c>
      <c r="AE97" s="34">
        <v>4</v>
      </c>
      <c r="AF97" s="34">
        <v>4</v>
      </c>
      <c r="AG97" s="34">
        <v>4</v>
      </c>
      <c r="AH97" s="34">
        <v>4</v>
      </c>
      <c r="AI97" s="34">
        <v>4</v>
      </c>
      <c r="AJ97" s="34">
        <v>4</v>
      </c>
      <c r="AK97" s="34">
        <v>4</v>
      </c>
      <c r="AL97" s="34">
        <v>4</v>
      </c>
      <c r="AM97" s="34">
        <v>4</v>
      </c>
      <c r="AN97" s="34">
        <v>4</v>
      </c>
      <c r="AO97" s="34">
        <v>4</v>
      </c>
      <c r="AP97" s="145"/>
      <c r="AQ97" s="79"/>
      <c r="AR97" s="79"/>
      <c r="AS97" s="79"/>
      <c r="AT97" s="54"/>
      <c r="AU97" s="86"/>
      <c r="AV97" s="62"/>
      <c r="AW97" s="62"/>
      <c r="AX97" s="62"/>
      <c r="AY97" s="62"/>
      <c r="AZ97" s="62"/>
      <c r="BA97" s="62"/>
      <c r="BB97" s="62"/>
      <c r="BC97" s="62"/>
      <c r="BD97" s="62"/>
      <c r="BE97" s="28">
        <f>SUM(E97:BD97)</f>
        <v>120</v>
      </c>
    </row>
    <row r="98" spans="1:58" s="85" customFormat="1" ht="15" customHeight="1" x14ac:dyDescent="0.25">
      <c r="A98" s="465"/>
      <c r="B98" s="406"/>
      <c r="C98" s="466"/>
      <c r="D98" s="53" t="s">
        <v>122</v>
      </c>
      <c r="E98" s="132"/>
      <c r="F98" s="132"/>
      <c r="G98" s="132"/>
      <c r="H98" s="34"/>
      <c r="I98" s="132"/>
      <c r="J98" s="132"/>
      <c r="K98" s="132"/>
      <c r="L98" s="132"/>
      <c r="M98" s="132"/>
      <c r="N98" s="132"/>
      <c r="O98" s="132"/>
      <c r="P98" s="132"/>
      <c r="Q98" s="132"/>
      <c r="R98" s="132"/>
      <c r="S98" s="132"/>
      <c r="T98" s="34"/>
      <c r="U98" s="79"/>
      <c r="V98" s="62"/>
      <c r="W98" s="62"/>
      <c r="X98" s="34"/>
      <c r="Y98" s="34"/>
      <c r="Z98" s="132"/>
      <c r="AA98" s="132"/>
      <c r="AB98" s="132"/>
      <c r="AC98" s="132"/>
      <c r="AD98" s="132"/>
      <c r="AE98" s="132"/>
      <c r="AF98" s="132"/>
      <c r="AG98" s="132"/>
      <c r="AH98" s="132"/>
      <c r="AI98" s="132"/>
      <c r="AJ98" s="132"/>
      <c r="AK98" s="132"/>
      <c r="AL98" s="132"/>
      <c r="AM98" s="132"/>
      <c r="AN98" s="132"/>
      <c r="AO98" s="132"/>
      <c r="AP98" s="145"/>
      <c r="AQ98" s="79"/>
      <c r="AR98" s="79"/>
      <c r="AS98" s="79"/>
      <c r="AT98" s="54"/>
      <c r="AU98" s="86"/>
      <c r="AV98" s="62"/>
      <c r="AW98" s="62"/>
      <c r="AX98" s="62"/>
      <c r="AY98" s="62"/>
      <c r="AZ98" s="62"/>
      <c r="BA98" s="62"/>
      <c r="BB98" s="62"/>
      <c r="BC98" s="62"/>
      <c r="BD98" s="62"/>
      <c r="BE98" s="28"/>
    </row>
    <row r="99" spans="1:58" s="85" customFormat="1" ht="15" customHeight="1" x14ac:dyDescent="0.25">
      <c r="A99" s="465"/>
      <c r="B99" s="405"/>
      <c r="C99" s="467" t="s">
        <v>96</v>
      </c>
      <c r="D99" s="53" t="s">
        <v>123</v>
      </c>
      <c r="E99" s="34"/>
      <c r="F99" s="34"/>
      <c r="G99" s="34"/>
      <c r="H99" s="34"/>
      <c r="I99" s="34"/>
      <c r="J99" s="34"/>
      <c r="K99" s="34"/>
      <c r="L99" s="34"/>
      <c r="M99" s="34"/>
      <c r="N99" s="34"/>
      <c r="O99" s="34"/>
      <c r="P99" s="34"/>
      <c r="Q99" s="34"/>
      <c r="R99" s="34"/>
      <c r="S99" s="34"/>
      <c r="T99" s="34"/>
      <c r="U99" s="79"/>
      <c r="V99" s="56"/>
      <c r="W99" s="56"/>
      <c r="X99" s="132"/>
      <c r="Y99" s="139"/>
      <c r="Z99" s="139"/>
      <c r="AA99" s="139"/>
      <c r="AB99" s="139"/>
      <c r="AC99" s="139"/>
      <c r="AD99" s="139"/>
      <c r="AE99" s="139"/>
      <c r="AF99" s="139"/>
      <c r="AG99" s="139"/>
      <c r="AH99" s="139"/>
      <c r="AI99" s="139"/>
      <c r="AJ99" s="139"/>
      <c r="AK99" s="139"/>
      <c r="AL99" s="139"/>
      <c r="AM99" s="139"/>
      <c r="AN99" s="139"/>
      <c r="AO99" s="139"/>
      <c r="AP99" s="145"/>
      <c r="AQ99" s="79"/>
      <c r="AR99" s="79"/>
      <c r="AS99" s="79"/>
      <c r="AT99" s="54"/>
      <c r="AU99" s="86"/>
      <c r="AV99" s="62"/>
      <c r="AW99" s="62"/>
      <c r="AX99" s="62"/>
      <c r="AY99" s="62"/>
      <c r="AZ99" s="62"/>
      <c r="BA99" s="62"/>
      <c r="BB99" s="62"/>
      <c r="BC99" s="62"/>
      <c r="BD99" s="62"/>
      <c r="BE99" s="28"/>
    </row>
    <row r="100" spans="1:58" s="85" customFormat="1" ht="15" customHeight="1" x14ac:dyDescent="0.25">
      <c r="A100" s="465"/>
      <c r="B100" s="406"/>
      <c r="C100" s="461"/>
      <c r="D100" s="53" t="s">
        <v>122</v>
      </c>
      <c r="E100" s="132">
        <v>3</v>
      </c>
      <c r="F100" s="139">
        <v>3</v>
      </c>
      <c r="G100" s="139">
        <v>3</v>
      </c>
      <c r="H100" s="139">
        <v>3</v>
      </c>
      <c r="I100" s="139">
        <v>3</v>
      </c>
      <c r="J100" s="139">
        <v>3</v>
      </c>
      <c r="K100" s="139">
        <v>3</v>
      </c>
      <c r="L100" s="139">
        <v>3</v>
      </c>
      <c r="M100" s="139">
        <v>3</v>
      </c>
      <c r="N100" s="139">
        <v>3</v>
      </c>
      <c r="O100" s="41">
        <v>2</v>
      </c>
      <c r="P100" s="139">
        <v>2</v>
      </c>
      <c r="Q100" s="139">
        <v>2</v>
      </c>
      <c r="R100" s="139">
        <v>2</v>
      </c>
      <c r="S100" s="139">
        <v>2</v>
      </c>
      <c r="T100" s="139">
        <v>2</v>
      </c>
      <c r="U100" s="79"/>
      <c r="V100" s="62"/>
      <c r="W100" s="62"/>
      <c r="X100" s="34">
        <v>3</v>
      </c>
      <c r="Y100" s="34">
        <v>3</v>
      </c>
      <c r="Z100" s="34">
        <v>3</v>
      </c>
      <c r="AA100" s="34">
        <v>3</v>
      </c>
      <c r="AB100" s="34">
        <v>3</v>
      </c>
      <c r="AC100" s="34">
        <v>3</v>
      </c>
      <c r="AD100" s="34">
        <v>3</v>
      </c>
      <c r="AE100" s="34">
        <v>3</v>
      </c>
      <c r="AF100" s="34">
        <v>3</v>
      </c>
      <c r="AG100" s="34">
        <v>3</v>
      </c>
      <c r="AH100" s="34">
        <v>3</v>
      </c>
      <c r="AI100" s="34">
        <v>3</v>
      </c>
      <c r="AJ100" s="34">
        <v>3</v>
      </c>
      <c r="AK100" s="34">
        <v>3</v>
      </c>
      <c r="AL100" s="41">
        <v>4</v>
      </c>
      <c r="AM100" s="34">
        <v>4</v>
      </c>
      <c r="AN100" s="34">
        <v>4</v>
      </c>
      <c r="AO100" s="34">
        <v>4</v>
      </c>
      <c r="AP100" s="145"/>
      <c r="AQ100" s="79"/>
      <c r="AR100" s="79"/>
      <c r="AS100" s="79"/>
      <c r="AT100" s="37"/>
      <c r="AU100" s="78"/>
      <c r="AV100" s="62"/>
      <c r="AW100" s="62"/>
      <c r="AX100" s="62"/>
      <c r="AY100" s="62"/>
      <c r="AZ100" s="62"/>
      <c r="BA100" s="62"/>
      <c r="BB100" s="62"/>
      <c r="BC100" s="62"/>
      <c r="BD100" s="62"/>
      <c r="BE100" s="28">
        <f>SUM(E100:BD100)</f>
        <v>100</v>
      </c>
    </row>
    <row r="101" spans="1:58" s="85" customFormat="1" ht="15" customHeight="1" x14ac:dyDescent="0.25">
      <c r="A101" s="465"/>
      <c r="B101" s="399"/>
      <c r="C101" s="426" t="s">
        <v>125</v>
      </c>
      <c r="D101" s="146"/>
      <c r="E101" s="103"/>
      <c r="F101" s="103"/>
      <c r="G101" s="103"/>
      <c r="H101" s="103"/>
      <c r="I101" s="103"/>
      <c r="J101" s="103"/>
      <c r="K101" s="103"/>
      <c r="L101" s="103"/>
      <c r="M101" s="103"/>
      <c r="N101" s="103"/>
      <c r="O101" s="103"/>
      <c r="P101" s="103"/>
      <c r="Q101" s="103"/>
      <c r="R101" s="103"/>
      <c r="S101" s="103"/>
      <c r="T101" s="103"/>
      <c r="U101" s="79"/>
      <c r="V101" s="62"/>
      <c r="W101" s="62"/>
      <c r="X101" s="103"/>
      <c r="Y101" s="103"/>
      <c r="Z101" s="103"/>
      <c r="AA101" s="103"/>
      <c r="AB101" s="103"/>
      <c r="AC101" s="103"/>
      <c r="AD101" s="103"/>
      <c r="AE101" s="103"/>
      <c r="AF101" s="103"/>
      <c r="AG101" s="103"/>
      <c r="AH101" s="103"/>
      <c r="AI101" s="103"/>
      <c r="AJ101" s="103"/>
      <c r="AK101" s="103"/>
      <c r="AL101" s="103"/>
      <c r="AM101" s="103"/>
      <c r="AN101" s="103"/>
      <c r="AO101" s="103"/>
      <c r="AP101" s="145"/>
      <c r="AQ101" s="79"/>
      <c r="AR101" s="79"/>
      <c r="AS101" s="79"/>
      <c r="AT101" s="33"/>
      <c r="AU101" s="83"/>
      <c r="AV101" s="62"/>
      <c r="AW101" s="62"/>
      <c r="AX101" s="62"/>
      <c r="AY101" s="62"/>
      <c r="AZ101" s="62"/>
      <c r="BA101" s="62"/>
      <c r="BB101" s="62"/>
      <c r="BC101" s="62"/>
      <c r="BD101" s="62"/>
      <c r="BE101" s="28"/>
    </row>
    <row r="102" spans="1:58" s="85" customFormat="1" ht="15" customHeight="1" x14ac:dyDescent="0.25">
      <c r="A102" s="465"/>
      <c r="B102" s="400"/>
      <c r="C102" s="427"/>
      <c r="D102" s="146"/>
      <c r="E102" s="103"/>
      <c r="F102" s="103"/>
      <c r="G102" s="103"/>
      <c r="H102" s="103"/>
      <c r="I102" s="103"/>
      <c r="J102" s="103"/>
      <c r="K102" s="103"/>
      <c r="L102" s="103"/>
      <c r="M102" s="103"/>
      <c r="N102" s="103"/>
      <c r="O102" s="103"/>
      <c r="P102" s="103"/>
      <c r="Q102" s="103"/>
      <c r="R102" s="103"/>
      <c r="S102" s="103"/>
      <c r="T102" s="103"/>
      <c r="U102" s="79"/>
      <c r="V102" s="62"/>
      <c r="W102" s="62"/>
      <c r="X102" s="103"/>
      <c r="Y102" s="103"/>
      <c r="Z102" s="103"/>
      <c r="AA102" s="103"/>
      <c r="AB102" s="103"/>
      <c r="AC102" s="103"/>
      <c r="AD102" s="103"/>
      <c r="AE102" s="103"/>
      <c r="AF102" s="103"/>
      <c r="AG102" s="103"/>
      <c r="AH102" s="103"/>
      <c r="AI102" s="103"/>
      <c r="AJ102" s="103"/>
      <c r="AK102" s="103"/>
      <c r="AL102" s="103"/>
      <c r="AM102" s="103"/>
      <c r="AN102" s="103"/>
      <c r="AO102" s="103"/>
      <c r="AP102" s="145"/>
      <c r="AQ102" s="79"/>
      <c r="AR102" s="79"/>
      <c r="AS102" s="79"/>
      <c r="AT102" s="33"/>
      <c r="AU102" s="83"/>
      <c r="AV102" s="62"/>
      <c r="AW102" s="62"/>
      <c r="AX102" s="62"/>
      <c r="AY102" s="62"/>
      <c r="AZ102" s="62"/>
      <c r="BA102" s="62"/>
      <c r="BB102" s="62"/>
      <c r="BC102" s="62"/>
      <c r="BD102" s="62"/>
      <c r="BE102" s="28"/>
    </row>
    <row r="103" spans="1:58" s="85" customFormat="1" ht="15" customHeight="1" x14ac:dyDescent="0.25">
      <c r="A103" s="465"/>
      <c r="B103" s="399"/>
      <c r="C103" s="462" t="s">
        <v>102</v>
      </c>
      <c r="D103" s="39" t="s">
        <v>123</v>
      </c>
      <c r="E103" s="34">
        <v>2</v>
      </c>
      <c r="F103" s="34">
        <v>2</v>
      </c>
      <c r="G103" s="34">
        <v>2</v>
      </c>
      <c r="H103" s="34">
        <v>2</v>
      </c>
      <c r="I103" s="34">
        <v>2</v>
      </c>
      <c r="J103" s="34">
        <v>2</v>
      </c>
      <c r="K103" s="34">
        <v>2</v>
      </c>
      <c r="L103" s="34">
        <v>2</v>
      </c>
      <c r="M103" s="34">
        <v>2</v>
      </c>
      <c r="N103" s="34">
        <v>2</v>
      </c>
      <c r="O103" s="34">
        <v>2</v>
      </c>
      <c r="P103" s="34">
        <v>2</v>
      </c>
      <c r="Q103" s="34">
        <v>2</v>
      </c>
      <c r="R103" s="34">
        <v>2</v>
      </c>
      <c r="S103" s="34">
        <v>2</v>
      </c>
      <c r="T103" s="34">
        <v>2</v>
      </c>
      <c r="U103" s="79"/>
      <c r="V103" s="62"/>
      <c r="W103" s="62"/>
      <c r="X103" s="34">
        <v>1</v>
      </c>
      <c r="Y103" s="34">
        <v>1</v>
      </c>
      <c r="Z103" s="34">
        <v>1</v>
      </c>
      <c r="AA103" s="34">
        <v>1</v>
      </c>
      <c r="AB103" s="34">
        <v>1</v>
      </c>
      <c r="AC103" s="34">
        <v>1</v>
      </c>
      <c r="AD103" s="34">
        <v>1</v>
      </c>
      <c r="AE103" s="34">
        <v>1</v>
      </c>
      <c r="AF103" s="34">
        <v>1</v>
      </c>
      <c r="AG103" s="34">
        <v>1</v>
      </c>
      <c r="AH103" s="34">
        <v>1</v>
      </c>
      <c r="AI103" s="34">
        <v>1</v>
      </c>
      <c r="AJ103" s="34">
        <v>1</v>
      </c>
      <c r="AK103" s="34">
        <v>1</v>
      </c>
      <c r="AL103" s="34"/>
      <c r="AM103" s="34"/>
      <c r="AN103" s="34"/>
      <c r="AO103" s="34"/>
      <c r="AP103" s="145"/>
      <c r="AQ103" s="79"/>
      <c r="AR103" s="79"/>
      <c r="AS103" s="79"/>
      <c r="AT103" s="33"/>
      <c r="AU103" s="83"/>
      <c r="AV103" s="62"/>
      <c r="AW103" s="62"/>
      <c r="AX103" s="62"/>
      <c r="AY103" s="62"/>
      <c r="AZ103" s="62"/>
      <c r="BA103" s="62"/>
      <c r="BB103" s="62"/>
      <c r="BC103" s="62"/>
      <c r="BD103" s="62"/>
      <c r="BE103" s="28">
        <f>SUM(E103:BD103)</f>
        <v>46</v>
      </c>
    </row>
    <row r="104" spans="1:58" s="85" customFormat="1" ht="15" customHeight="1" x14ac:dyDescent="0.25">
      <c r="A104" s="465"/>
      <c r="B104" s="400"/>
      <c r="C104" s="463"/>
      <c r="D104" s="39" t="s">
        <v>122</v>
      </c>
      <c r="E104" s="132"/>
      <c r="F104" s="139"/>
      <c r="G104" s="139"/>
      <c r="H104" s="139"/>
      <c r="I104" s="139"/>
      <c r="J104" s="139"/>
      <c r="K104" s="139"/>
      <c r="L104" s="139"/>
      <c r="M104" s="139"/>
      <c r="N104" s="139"/>
      <c r="O104" s="139"/>
      <c r="P104" s="139"/>
      <c r="Q104" s="139"/>
      <c r="R104" s="139"/>
      <c r="S104" s="139"/>
      <c r="T104" s="139"/>
      <c r="U104" s="79"/>
      <c r="V104" s="62"/>
      <c r="W104" s="62"/>
      <c r="X104" s="42"/>
      <c r="Y104" s="42"/>
      <c r="Z104" s="42"/>
      <c r="AA104" s="42"/>
      <c r="AB104" s="42"/>
      <c r="AC104" s="42"/>
      <c r="AD104" s="42"/>
      <c r="AE104" s="42"/>
      <c r="AF104" s="42"/>
      <c r="AG104" s="42"/>
      <c r="AH104" s="42"/>
      <c r="AI104" s="42"/>
      <c r="AJ104" s="42"/>
      <c r="AL104" s="34"/>
      <c r="AM104" s="34"/>
      <c r="AN104" s="34"/>
      <c r="AO104" s="34"/>
      <c r="AP104" s="145"/>
      <c r="AQ104" s="79"/>
      <c r="AR104" s="79"/>
      <c r="AS104" s="79"/>
      <c r="AT104" s="33"/>
      <c r="AU104" s="83"/>
      <c r="AV104" s="62"/>
      <c r="AW104" s="62"/>
      <c r="AX104" s="62"/>
      <c r="AY104" s="62"/>
      <c r="AZ104" s="62"/>
      <c r="BA104" s="62"/>
      <c r="BB104" s="62"/>
      <c r="BC104" s="62"/>
      <c r="BD104" s="62"/>
      <c r="BE104" s="28"/>
    </row>
    <row r="105" spans="1:58" s="85" customFormat="1" ht="15" customHeight="1" x14ac:dyDescent="0.25">
      <c r="A105" s="465"/>
      <c r="B105" s="399"/>
      <c r="C105" s="460" t="s">
        <v>34</v>
      </c>
      <c r="D105" s="39" t="s">
        <v>123</v>
      </c>
      <c r="E105" s="132"/>
      <c r="F105" s="132"/>
      <c r="G105" s="132"/>
      <c r="H105" s="34"/>
      <c r="I105" s="132"/>
      <c r="J105" s="132"/>
      <c r="K105" s="132"/>
      <c r="L105" s="132"/>
      <c r="M105" s="132"/>
      <c r="N105" s="132"/>
      <c r="O105" s="132"/>
      <c r="P105" s="132"/>
      <c r="Q105" s="132"/>
      <c r="R105" s="132"/>
      <c r="S105" s="132"/>
      <c r="T105" s="34"/>
      <c r="U105" s="79"/>
      <c r="V105" s="62"/>
      <c r="W105" s="62"/>
      <c r="X105" s="34">
        <v>2</v>
      </c>
      <c r="Y105" s="34">
        <v>2</v>
      </c>
      <c r="Z105" s="34">
        <v>2</v>
      </c>
      <c r="AA105" s="34">
        <v>2</v>
      </c>
      <c r="AB105" s="34">
        <v>2</v>
      </c>
      <c r="AC105" s="34">
        <v>2</v>
      </c>
      <c r="AD105" s="34">
        <v>2</v>
      </c>
      <c r="AE105" s="34">
        <v>2</v>
      </c>
      <c r="AF105" s="34">
        <v>2</v>
      </c>
      <c r="AG105" s="34">
        <v>2</v>
      </c>
      <c r="AH105" s="34">
        <v>2</v>
      </c>
      <c r="AI105" s="34">
        <v>2</v>
      </c>
      <c r="AJ105" s="34">
        <v>2</v>
      </c>
      <c r="AK105" s="34">
        <v>2</v>
      </c>
      <c r="AL105" s="41">
        <v>1</v>
      </c>
      <c r="AM105" s="34">
        <v>1</v>
      </c>
      <c r="AN105" s="34">
        <v>1</v>
      </c>
      <c r="AO105" s="34">
        <v>1</v>
      </c>
      <c r="AP105" s="145"/>
      <c r="AQ105" s="79"/>
      <c r="AR105" s="79"/>
      <c r="AS105" s="79"/>
      <c r="AT105" s="37"/>
      <c r="AU105" s="78"/>
      <c r="AV105" s="62"/>
      <c r="AW105" s="62"/>
      <c r="AX105" s="62"/>
      <c r="AY105" s="62"/>
      <c r="AZ105" s="62"/>
      <c r="BA105" s="62"/>
      <c r="BB105" s="62"/>
      <c r="BC105" s="62"/>
      <c r="BD105" s="62"/>
      <c r="BE105" s="28">
        <f>SUM(E105:BD105)</f>
        <v>32</v>
      </c>
    </row>
    <row r="106" spans="1:58" s="85" customFormat="1" ht="15" customHeight="1" x14ac:dyDescent="0.25">
      <c r="A106" s="465"/>
      <c r="B106" s="400"/>
      <c r="C106" s="461"/>
      <c r="D106" s="39" t="s">
        <v>122</v>
      </c>
      <c r="E106" s="132"/>
      <c r="F106" s="132"/>
      <c r="G106" s="132"/>
      <c r="H106" s="34"/>
      <c r="I106" s="132"/>
      <c r="J106" s="132"/>
      <c r="K106" s="132"/>
      <c r="L106" s="132"/>
      <c r="M106" s="132"/>
      <c r="N106" s="132"/>
      <c r="O106" s="132"/>
      <c r="P106" s="132"/>
      <c r="Q106" s="132"/>
      <c r="R106" s="132"/>
      <c r="S106" s="132"/>
      <c r="T106" s="34"/>
      <c r="U106" s="79"/>
      <c r="V106" s="62"/>
      <c r="W106" s="62"/>
      <c r="X106" s="34"/>
      <c r="Y106" s="34"/>
      <c r="Z106" s="34"/>
      <c r="AA106" s="34"/>
      <c r="AB106" s="34"/>
      <c r="AC106" s="34"/>
      <c r="AD106" s="34"/>
      <c r="AE106" s="34"/>
      <c r="AF106" s="34"/>
      <c r="AG106" s="34"/>
      <c r="AH106" s="34"/>
      <c r="AI106" s="34"/>
      <c r="AJ106" s="34"/>
      <c r="AK106" s="34"/>
      <c r="AL106" s="34"/>
      <c r="AM106" s="34"/>
      <c r="AN106" s="34"/>
      <c r="AO106" s="34"/>
      <c r="AP106" s="145"/>
      <c r="AQ106" s="79"/>
      <c r="AR106" s="79"/>
      <c r="AS106" s="79"/>
      <c r="AT106" s="33"/>
      <c r="AU106" s="83"/>
      <c r="AV106" s="62"/>
      <c r="AW106" s="62"/>
      <c r="AX106" s="62"/>
      <c r="AY106" s="62"/>
      <c r="AZ106" s="62"/>
      <c r="BA106" s="62"/>
      <c r="BB106" s="62"/>
      <c r="BC106" s="62"/>
      <c r="BD106" s="62"/>
      <c r="BE106" s="28"/>
    </row>
    <row r="107" spans="1:58" s="85" customFormat="1" ht="15" customHeight="1" x14ac:dyDescent="0.25">
      <c r="A107" s="465"/>
      <c r="B107" s="428"/>
      <c r="C107" s="460" t="s">
        <v>152</v>
      </c>
      <c r="D107" s="39" t="s">
        <v>123</v>
      </c>
      <c r="E107" s="132"/>
      <c r="F107" s="132"/>
      <c r="G107" s="132"/>
      <c r="H107" s="34"/>
      <c r="I107" s="132"/>
      <c r="J107" s="132"/>
      <c r="K107" s="132"/>
      <c r="L107" s="132"/>
      <c r="M107" s="132"/>
      <c r="N107" s="132"/>
      <c r="O107" s="132"/>
      <c r="P107" s="132"/>
      <c r="Q107" s="132"/>
      <c r="R107" s="132"/>
      <c r="S107" s="132"/>
      <c r="T107" s="34"/>
      <c r="U107" s="79"/>
      <c r="V107" s="62"/>
      <c r="W107" s="62"/>
      <c r="X107" s="42"/>
      <c r="Y107" s="42"/>
      <c r="Z107" s="42"/>
      <c r="AA107" s="42"/>
      <c r="AB107" s="42"/>
      <c r="AC107" s="42"/>
      <c r="AD107" s="42"/>
      <c r="AE107" s="42"/>
      <c r="AF107" s="42"/>
      <c r="AG107" s="42"/>
      <c r="AH107" s="42"/>
      <c r="AI107" s="42"/>
      <c r="AJ107" s="42"/>
      <c r="AK107" s="42"/>
      <c r="AL107" s="42"/>
      <c r="AM107" s="42"/>
      <c r="AN107" s="42"/>
      <c r="AO107" s="42"/>
      <c r="AP107" s="151">
        <v>36</v>
      </c>
      <c r="AQ107" s="79"/>
      <c r="AR107" s="79"/>
      <c r="AS107" s="79"/>
      <c r="AT107" s="33"/>
      <c r="AU107" s="83"/>
      <c r="AV107" s="62"/>
      <c r="AW107" s="62"/>
      <c r="AX107" s="62"/>
      <c r="AY107" s="62"/>
      <c r="AZ107" s="62"/>
      <c r="BA107" s="62"/>
      <c r="BB107" s="62"/>
      <c r="BC107" s="62"/>
      <c r="BD107" s="62"/>
      <c r="BE107" s="28">
        <f>SUM(X107:BD107)</f>
        <v>36</v>
      </c>
    </row>
    <row r="108" spans="1:58" s="85" customFormat="1" ht="15" customHeight="1" x14ac:dyDescent="0.25">
      <c r="A108" s="465"/>
      <c r="B108" s="406"/>
      <c r="C108" s="461"/>
      <c r="D108" s="39" t="s">
        <v>122</v>
      </c>
      <c r="E108" s="132"/>
      <c r="F108" s="132"/>
      <c r="G108" s="132"/>
      <c r="H108" s="34"/>
      <c r="I108" s="132"/>
      <c r="J108" s="132"/>
      <c r="K108" s="132"/>
      <c r="L108" s="132"/>
      <c r="M108" s="132"/>
      <c r="N108" s="132"/>
      <c r="O108" s="132"/>
      <c r="P108" s="132"/>
      <c r="Q108" s="132"/>
      <c r="R108" s="132"/>
      <c r="S108" s="132"/>
      <c r="T108" s="34"/>
      <c r="U108" s="79"/>
      <c r="V108" s="62"/>
      <c r="W108" s="62"/>
      <c r="X108" s="34"/>
      <c r="Y108" s="34"/>
      <c r="Z108" s="34"/>
      <c r="AA108" s="34"/>
      <c r="AB108" s="34"/>
      <c r="AC108" s="34"/>
      <c r="AD108" s="34"/>
      <c r="AE108" s="34"/>
      <c r="AF108" s="34"/>
      <c r="AG108" s="34"/>
      <c r="AH108" s="34"/>
      <c r="AI108" s="34"/>
      <c r="AJ108" s="34"/>
      <c r="AK108" s="34"/>
      <c r="AL108" s="34"/>
      <c r="AM108" s="34"/>
      <c r="AN108" s="34"/>
      <c r="AO108" s="34"/>
      <c r="AP108" s="145"/>
      <c r="AQ108" s="79"/>
      <c r="AR108" s="79"/>
      <c r="AS108" s="79"/>
      <c r="AT108" s="37"/>
      <c r="AU108" s="78"/>
      <c r="AV108" s="62"/>
      <c r="AW108" s="62"/>
      <c r="AX108" s="62"/>
      <c r="AY108" s="62"/>
      <c r="AZ108" s="62"/>
      <c r="BA108" s="62"/>
      <c r="BB108" s="62"/>
      <c r="BC108" s="62"/>
      <c r="BD108" s="62"/>
      <c r="BE108" s="28"/>
    </row>
    <row r="109" spans="1:58" s="14" customFormat="1" ht="15" customHeight="1" x14ac:dyDescent="0.25">
      <c r="A109" s="465"/>
      <c r="B109" s="422" t="s">
        <v>18</v>
      </c>
      <c r="C109" s="422" t="s">
        <v>124</v>
      </c>
      <c r="D109" s="50" t="s">
        <v>123</v>
      </c>
      <c r="E109" s="50"/>
      <c r="F109" s="50"/>
      <c r="G109" s="50"/>
      <c r="H109" s="49"/>
      <c r="I109" s="49"/>
      <c r="J109" s="50"/>
      <c r="K109" s="50"/>
      <c r="L109" s="50"/>
      <c r="M109" s="50"/>
      <c r="N109" s="50"/>
      <c r="O109" s="50"/>
      <c r="P109" s="50"/>
      <c r="Q109" s="50"/>
      <c r="R109" s="50"/>
      <c r="S109" s="49"/>
      <c r="T109" s="49"/>
      <c r="U109" s="84"/>
      <c r="V109" s="41"/>
      <c r="W109" s="41"/>
      <c r="X109" s="49"/>
      <c r="Y109" s="49"/>
      <c r="Z109" s="50"/>
      <c r="AA109" s="50"/>
      <c r="AB109" s="50"/>
      <c r="AC109" s="50"/>
      <c r="AD109" s="50"/>
      <c r="AE109" s="50"/>
      <c r="AF109" s="50"/>
      <c r="AG109" s="50"/>
      <c r="AH109" s="50"/>
      <c r="AI109" s="50"/>
      <c r="AJ109" s="50"/>
      <c r="AK109" s="50"/>
      <c r="AL109" s="50"/>
      <c r="AM109" s="50"/>
      <c r="AN109" s="50"/>
      <c r="AO109" s="50"/>
      <c r="AP109" s="143"/>
      <c r="AQ109" s="84"/>
      <c r="AR109" s="84"/>
      <c r="AS109" s="84"/>
      <c r="AT109" s="33"/>
      <c r="AU109" s="83">
        <v>36</v>
      </c>
      <c r="AV109" s="41"/>
      <c r="AW109" s="41"/>
      <c r="AX109" s="41"/>
      <c r="AY109" s="41"/>
      <c r="AZ109" s="41"/>
      <c r="BA109" s="41"/>
      <c r="BB109" s="41"/>
      <c r="BC109" s="41"/>
      <c r="BD109" s="41"/>
      <c r="BE109" s="30"/>
      <c r="BF109" s="12"/>
    </row>
    <row r="110" spans="1:58" s="14" customFormat="1" ht="15" customHeight="1" x14ac:dyDescent="0.25">
      <c r="A110" s="465"/>
      <c r="B110" s="423"/>
      <c r="C110" s="423"/>
      <c r="D110" s="50" t="s">
        <v>122</v>
      </c>
      <c r="E110" s="50"/>
      <c r="F110" s="50"/>
      <c r="G110" s="50"/>
      <c r="H110" s="49"/>
      <c r="I110" s="50"/>
      <c r="J110" s="50"/>
      <c r="K110" s="50"/>
      <c r="L110" s="50"/>
      <c r="M110" s="50"/>
      <c r="N110" s="50"/>
      <c r="O110" s="50"/>
      <c r="P110" s="50"/>
      <c r="Q110" s="50"/>
      <c r="R110" s="50"/>
      <c r="S110" s="50"/>
      <c r="T110" s="49"/>
      <c r="U110" s="84"/>
      <c r="V110" s="41"/>
      <c r="W110" s="41"/>
      <c r="X110" s="49"/>
      <c r="Y110" s="49"/>
      <c r="Z110" s="50"/>
      <c r="AA110" s="50"/>
      <c r="AB110" s="50"/>
      <c r="AC110" s="50"/>
      <c r="AD110" s="50"/>
      <c r="AE110" s="50"/>
      <c r="AF110" s="50"/>
      <c r="AG110" s="50"/>
      <c r="AH110" s="50"/>
      <c r="AI110" s="50"/>
      <c r="AJ110" s="50"/>
      <c r="AK110" s="50"/>
      <c r="AL110" s="50"/>
      <c r="AM110" s="50"/>
      <c r="AN110" s="50"/>
      <c r="AO110" s="50"/>
      <c r="AP110" s="143"/>
      <c r="AQ110" s="84"/>
      <c r="AR110" s="84"/>
      <c r="AS110" s="84"/>
      <c r="AT110" s="33"/>
      <c r="AU110" s="83"/>
      <c r="AV110" s="41"/>
      <c r="AW110" s="41"/>
      <c r="AX110" s="41"/>
      <c r="AY110" s="41"/>
      <c r="AZ110" s="41"/>
      <c r="BA110" s="41"/>
      <c r="BB110" s="41"/>
      <c r="BC110" s="41"/>
      <c r="BD110" s="41"/>
      <c r="BE110" s="30"/>
      <c r="BF110" s="12"/>
    </row>
    <row r="111" spans="1:58" ht="15" customHeight="1" x14ac:dyDescent="0.25">
      <c r="A111" s="465"/>
      <c r="B111" s="449" t="s">
        <v>19</v>
      </c>
      <c r="C111" s="414" t="s">
        <v>103</v>
      </c>
      <c r="D111" s="82" t="s">
        <v>123</v>
      </c>
      <c r="E111" s="81"/>
      <c r="F111" s="81"/>
      <c r="G111" s="81"/>
      <c r="H111" s="81"/>
      <c r="I111" s="81"/>
      <c r="J111" s="81"/>
      <c r="K111" s="81"/>
      <c r="L111" s="81"/>
      <c r="M111" s="81"/>
      <c r="N111" s="81"/>
      <c r="O111" s="81"/>
      <c r="P111" s="81"/>
      <c r="Q111" s="81"/>
      <c r="R111" s="81"/>
      <c r="S111" s="81"/>
      <c r="T111" s="81"/>
      <c r="U111" s="79"/>
      <c r="V111" s="62"/>
      <c r="W111" s="62"/>
      <c r="X111" s="81"/>
      <c r="Y111" s="81"/>
      <c r="Z111" s="81"/>
      <c r="AA111" s="81"/>
      <c r="AB111" s="81"/>
      <c r="AC111" s="81"/>
      <c r="AD111" s="81"/>
      <c r="AE111" s="81"/>
      <c r="AF111" s="81"/>
      <c r="AG111" s="81"/>
      <c r="AH111" s="81"/>
      <c r="AI111" s="81"/>
      <c r="AJ111" s="81"/>
      <c r="AK111" s="81"/>
      <c r="AL111" s="81"/>
      <c r="AM111" s="81"/>
      <c r="AN111" s="81"/>
      <c r="AO111" s="81"/>
      <c r="AP111" s="145"/>
      <c r="AQ111" s="79"/>
      <c r="AR111" s="79"/>
      <c r="AS111" s="79"/>
      <c r="AT111" s="37"/>
      <c r="AU111" s="78"/>
      <c r="AV111" s="62"/>
      <c r="AW111" s="62"/>
      <c r="AX111" s="62"/>
      <c r="AY111" s="62"/>
      <c r="AZ111" s="62"/>
      <c r="BA111" s="62"/>
      <c r="BB111" s="62"/>
      <c r="BC111" s="62"/>
      <c r="BD111" s="62"/>
      <c r="BE111" s="30"/>
    </row>
    <row r="112" spans="1:58" ht="15" customHeight="1" x14ac:dyDescent="0.25">
      <c r="A112" s="465"/>
      <c r="B112" s="413"/>
      <c r="C112" s="450"/>
      <c r="D112" s="82" t="s">
        <v>122</v>
      </c>
      <c r="E112" s="81"/>
      <c r="F112" s="81"/>
      <c r="G112" s="81"/>
      <c r="H112" s="81"/>
      <c r="I112" s="81"/>
      <c r="J112" s="81"/>
      <c r="K112" s="81"/>
      <c r="L112" s="81"/>
      <c r="M112" s="81"/>
      <c r="N112" s="81"/>
      <c r="O112" s="81"/>
      <c r="P112" s="81"/>
      <c r="Q112" s="81"/>
      <c r="R112" s="81"/>
      <c r="S112" s="81"/>
      <c r="T112" s="81"/>
      <c r="U112" s="79"/>
      <c r="V112" s="62"/>
      <c r="W112" s="62"/>
      <c r="X112" s="81"/>
      <c r="Y112" s="81"/>
      <c r="Z112" s="81"/>
      <c r="AA112" s="81"/>
      <c r="AB112" s="81"/>
      <c r="AC112" s="81"/>
      <c r="AD112" s="81"/>
      <c r="AE112" s="81"/>
      <c r="AF112" s="81"/>
      <c r="AG112" s="81"/>
      <c r="AH112" s="81"/>
      <c r="AI112" s="81"/>
      <c r="AJ112" s="81"/>
      <c r="AK112" s="81"/>
      <c r="AL112" s="81"/>
      <c r="AM112" s="81"/>
      <c r="AN112" s="81"/>
      <c r="AO112" s="81"/>
      <c r="AP112" s="145"/>
      <c r="AQ112" s="79"/>
      <c r="AR112" s="79"/>
      <c r="AS112" s="79"/>
      <c r="AT112" s="37"/>
      <c r="AU112" s="78"/>
      <c r="AV112" s="62"/>
      <c r="AW112" s="62"/>
      <c r="AX112" s="62"/>
      <c r="AY112" s="62"/>
      <c r="AZ112" s="62"/>
      <c r="BA112" s="62"/>
      <c r="BB112" s="62"/>
      <c r="BC112" s="62"/>
      <c r="BD112" s="62"/>
      <c r="BE112" s="30"/>
    </row>
    <row r="113" spans="1:57" ht="15" customHeight="1" x14ac:dyDescent="0.25">
      <c r="A113" s="465"/>
      <c r="B113" s="451" t="s">
        <v>20</v>
      </c>
      <c r="C113" s="443" t="s">
        <v>104</v>
      </c>
      <c r="D113" s="53" t="s">
        <v>123</v>
      </c>
      <c r="E113" s="34">
        <v>6</v>
      </c>
      <c r="F113" s="34">
        <v>6</v>
      </c>
      <c r="G113" s="28">
        <v>6</v>
      </c>
      <c r="H113" s="41">
        <v>6</v>
      </c>
      <c r="I113" s="28">
        <v>3</v>
      </c>
      <c r="J113" s="34">
        <v>3</v>
      </c>
      <c r="K113" s="34">
        <v>3</v>
      </c>
      <c r="L113" s="34">
        <v>3</v>
      </c>
      <c r="M113" s="34">
        <v>3</v>
      </c>
      <c r="N113" s="34">
        <v>3</v>
      </c>
      <c r="O113" s="41">
        <v>1</v>
      </c>
      <c r="P113" s="34">
        <v>1</v>
      </c>
      <c r="Q113" s="34">
        <v>1</v>
      </c>
      <c r="R113" s="34">
        <v>1</v>
      </c>
      <c r="S113" s="34">
        <v>1</v>
      </c>
      <c r="T113" s="34">
        <v>1</v>
      </c>
      <c r="U113" s="79"/>
      <c r="V113" s="62"/>
      <c r="W113" s="62"/>
      <c r="X113" s="34">
        <v>3</v>
      </c>
      <c r="Y113" s="34">
        <v>3</v>
      </c>
      <c r="Z113" s="34">
        <v>3</v>
      </c>
      <c r="AA113" s="34">
        <v>3</v>
      </c>
      <c r="AB113" s="34">
        <v>3</v>
      </c>
      <c r="AC113" s="34">
        <v>3</v>
      </c>
      <c r="AD113" s="34">
        <v>3</v>
      </c>
      <c r="AE113" s="34">
        <v>3</v>
      </c>
      <c r="AF113" s="34">
        <v>3</v>
      </c>
      <c r="AG113" s="34">
        <v>3</v>
      </c>
      <c r="AH113" s="34">
        <v>3</v>
      </c>
      <c r="AI113" s="34">
        <v>3</v>
      </c>
      <c r="AJ113" s="34">
        <v>3</v>
      </c>
      <c r="AK113" s="34">
        <v>3</v>
      </c>
      <c r="AL113" s="41">
        <v>1</v>
      </c>
      <c r="AM113" s="28">
        <v>1</v>
      </c>
      <c r="AN113" s="28">
        <v>1</v>
      </c>
      <c r="AO113" s="28">
        <v>1</v>
      </c>
      <c r="AP113" s="145"/>
      <c r="AQ113" s="79"/>
      <c r="AR113" s="79"/>
      <c r="AS113" s="79"/>
      <c r="AT113" s="37"/>
      <c r="AU113" s="78"/>
      <c r="AV113" s="62"/>
      <c r="AW113" s="62"/>
      <c r="AX113" s="62"/>
      <c r="AY113" s="62"/>
      <c r="AZ113" s="62"/>
      <c r="BA113" s="62"/>
      <c r="BB113" s="62"/>
      <c r="BC113" s="62"/>
      <c r="BD113" s="62"/>
      <c r="BE113" s="28">
        <f>SUM(E113:BD113)</f>
        <v>94</v>
      </c>
    </row>
    <row r="114" spans="1:57" ht="15" customHeight="1" x14ac:dyDescent="0.25">
      <c r="A114" s="465"/>
      <c r="B114" s="452"/>
      <c r="C114" s="453"/>
      <c r="D114" s="53" t="s">
        <v>122</v>
      </c>
      <c r="E114" s="132"/>
      <c r="F114" s="132"/>
      <c r="G114" s="43"/>
      <c r="H114" s="132"/>
      <c r="I114" s="28"/>
      <c r="J114" s="132"/>
      <c r="K114" s="132"/>
      <c r="L114" s="132"/>
      <c r="M114" s="132"/>
      <c r="N114" s="132"/>
      <c r="O114" s="132"/>
      <c r="P114" s="132"/>
      <c r="Q114" s="132"/>
      <c r="R114" s="132"/>
      <c r="S114" s="132"/>
      <c r="T114" s="34"/>
      <c r="U114" s="79"/>
      <c r="V114" s="62"/>
      <c r="W114" s="62"/>
      <c r="X114" s="34"/>
      <c r="Y114" s="34"/>
      <c r="Z114" s="38"/>
      <c r="AA114" s="38"/>
      <c r="AB114" s="38"/>
      <c r="AC114" s="38"/>
      <c r="AD114" s="38"/>
      <c r="AE114" s="38"/>
      <c r="AF114" s="38"/>
      <c r="AG114" s="38"/>
      <c r="AH114" s="38"/>
      <c r="AI114" s="38"/>
      <c r="AJ114" s="38"/>
      <c r="AK114" s="38"/>
      <c r="AL114" s="38"/>
      <c r="AM114" s="38"/>
      <c r="AN114" s="38"/>
      <c r="AO114" s="38"/>
      <c r="AP114" s="145"/>
      <c r="AQ114" s="79"/>
      <c r="AR114" s="79"/>
      <c r="AS114" s="79"/>
      <c r="AT114" s="37"/>
      <c r="AU114" s="78"/>
      <c r="AV114" s="62"/>
      <c r="AW114" s="62"/>
      <c r="AX114" s="62"/>
      <c r="AY114" s="62"/>
      <c r="AZ114" s="62"/>
      <c r="BA114" s="62"/>
      <c r="BB114" s="62"/>
      <c r="BC114" s="62"/>
      <c r="BD114" s="62"/>
      <c r="BE114" s="28"/>
    </row>
    <row r="115" spans="1:57" ht="15" customHeight="1" x14ac:dyDescent="0.25">
      <c r="A115" s="465"/>
      <c r="B115" s="131" t="s">
        <v>21</v>
      </c>
      <c r="C115" s="42" t="s">
        <v>0</v>
      </c>
      <c r="D115" s="53" t="s">
        <v>123</v>
      </c>
      <c r="E115" s="38"/>
      <c r="F115" s="38"/>
      <c r="G115" s="30"/>
      <c r="H115" s="34"/>
      <c r="I115" s="52">
        <v>6</v>
      </c>
      <c r="J115" s="100">
        <v>6</v>
      </c>
      <c r="K115" s="100">
        <v>6</v>
      </c>
      <c r="L115" s="100">
        <v>6</v>
      </c>
      <c r="M115" s="100">
        <v>6</v>
      </c>
      <c r="N115" s="100">
        <v>6</v>
      </c>
      <c r="O115" s="100">
        <v>6</v>
      </c>
      <c r="P115" s="100">
        <v>6</v>
      </c>
      <c r="Q115" s="100">
        <v>6</v>
      </c>
      <c r="R115" s="100">
        <v>6</v>
      </c>
      <c r="S115" s="100">
        <v>6</v>
      </c>
      <c r="T115" s="100">
        <v>6</v>
      </c>
      <c r="U115" s="79"/>
      <c r="V115" s="62"/>
      <c r="W115" s="62"/>
      <c r="X115" s="100">
        <v>6</v>
      </c>
      <c r="Y115" s="100">
        <v>6</v>
      </c>
      <c r="Z115" s="100">
        <v>6</v>
      </c>
      <c r="AA115" s="100">
        <v>6</v>
      </c>
      <c r="AB115" s="100">
        <v>6</v>
      </c>
      <c r="AC115" s="100">
        <v>6</v>
      </c>
      <c r="AD115" s="100">
        <v>6</v>
      </c>
      <c r="AE115" s="100">
        <v>6</v>
      </c>
      <c r="AF115" s="100">
        <v>6</v>
      </c>
      <c r="AG115" s="100">
        <v>6</v>
      </c>
      <c r="AH115" s="100">
        <v>6</v>
      </c>
      <c r="AI115" s="100">
        <v>6</v>
      </c>
      <c r="AJ115" s="100">
        <v>6</v>
      </c>
      <c r="AK115" s="100">
        <v>6</v>
      </c>
      <c r="AL115" s="52">
        <v>6</v>
      </c>
      <c r="AM115" s="100">
        <v>6</v>
      </c>
      <c r="AN115" s="100">
        <v>6</v>
      </c>
      <c r="AO115" s="100">
        <v>6</v>
      </c>
      <c r="AP115" s="145"/>
      <c r="AQ115" s="79"/>
      <c r="AR115" s="79"/>
      <c r="AS115" s="79"/>
      <c r="AT115" s="37"/>
      <c r="AU115" s="78"/>
      <c r="AV115" s="62"/>
      <c r="AW115" s="62"/>
      <c r="AX115" s="62"/>
      <c r="AY115" s="62"/>
      <c r="AZ115" s="62"/>
      <c r="BA115" s="62"/>
      <c r="BB115" s="62"/>
      <c r="BC115" s="62"/>
      <c r="BD115" s="62"/>
      <c r="BE115" s="36">
        <f>SUM(E115:BD115)</f>
        <v>180</v>
      </c>
    </row>
    <row r="116" spans="1:57" ht="15" customHeight="1" x14ac:dyDescent="0.25">
      <c r="A116" s="465"/>
      <c r="B116" s="131" t="s">
        <v>22</v>
      </c>
      <c r="C116" s="47" t="s">
        <v>1</v>
      </c>
      <c r="D116" s="53" t="s">
        <v>123</v>
      </c>
      <c r="E116" s="38"/>
      <c r="F116" s="38"/>
      <c r="G116" s="29"/>
      <c r="H116" s="38"/>
      <c r="I116" s="38"/>
      <c r="J116" s="38"/>
      <c r="K116" s="38"/>
      <c r="L116" s="38"/>
      <c r="M116" s="38"/>
      <c r="N116" s="38"/>
      <c r="O116" s="38"/>
      <c r="P116" s="38"/>
      <c r="Q116" s="38"/>
      <c r="R116" s="38"/>
      <c r="S116" s="38"/>
      <c r="T116" s="34"/>
      <c r="U116" s="79"/>
      <c r="V116" s="62"/>
      <c r="W116" s="62"/>
      <c r="X116" s="34"/>
      <c r="Y116" s="34"/>
      <c r="Z116" s="38"/>
      <c r="AA116" s="38"/>
      <c r="AB116" s="38"/>
      <c r="AC116" s="38"/>
      <c r="AD116" s="38"/>
      <c r="AE116" s="38"/>
      <c r="AF116" s="38"/>
      <c r="AG116" s="38"/>
      <c r="AH116" s="38"/>
      <c r="AI116" s="38"/>
      <c r="AJ116" s="38"/>
      <c r="AK116" s="38"/>
      <c r="AL116" s="38"/>
      <c r="AM116" s="38"/>
      <c r="AN116" s="38"/>
      <c r="AO116" s="38"/>
      <c r="AP116" s="145"/>
      <c r="AQ116" s="79">
        <v>36</v>
      </c>
      <c r="AR116" s="79">
        <v>36</v>
      </c>
      <c r="AS116" s="79">
        <v>36</v>
      </c>
      <c r="AT116" s="37"/>
      <c r="AU116" s="78"/>
      <c r="AV116" s="62"/>
      <c r="AW116" s="62"/>
      <c r="AX116" s="62"/>
      <c r="AY116" s="62"/>
      <c r="AZ116" s="62"/>
      <c r="BA116" s="62"/>
      <c r="BB116" s="62"/>
      <c r="BC116" s="62"/>
      <c r="BD116" s="62"/>
      <c r="BE116" s="36">
        <f>SUM(E116:BD116)</f>
        <v>108</v>
      </c>
    </row>
    <row r="117" spans="1:57" ht="15" customHeight="1" x14ac:dyDescent="0.25">
      <c r="A117" s="465"/>
      <c r="B117" s="412" t="s">
        <v>26</v>
      </c>
      <c r="C117" s="414" t="s">
        <v>105</v>
      </c>
      <c r="D117" s="82" t="s">
        <v>123</v>
      </c>
      <c r="E117" s="81"/>
      <c r="F117" s="81"/>
      <c r="G117" s="45"/>
      <c r="H117" s="81"/>
      <c r="I117" s="81"/>
      <c r="J117" s="81"/>
      <c r="K117" s="81"/>
      <c r="L117" s="81"/>
      <c r="M117" s="81"/>
      <c r="N117" s="81"/>
      <c r="O117" s="81"/>
      <c r="P117" s="81"/>
      <c r="Q117" s="81"/>
      <c r="R117" s="81"/>
      <c r="S117" s="81"/>
      <c r="T117" s="81"/>
      <c r="U117" s="79"/>
      <c r="V117" s="62"/>
      <c r="W117" s="62"/>
      <c r="X117" s="81"/>
      <c r="Y117" s="81"/>
      <c r="Z117" s="81"/>
      <c r="AA117" s="81"/>
      <c r="AB117" s="81"/>
      <c r="AC117" s="81"/>
      <c r="AD117" s="81"/>
      <c r="AE117" s="81"/>
      <c r="AF117" s="81"/>
      <c r="AG117" s="81"/>
      <c r="AH117" s="81"/>
      <c r="AI117" s="81"/>
      <c r="AJ117" s="81"/>
      <c r="AK117" s="81"/>
      <c r="AL117" s="81"/>
      <c r="AM117" s="81"/>
      <c r="AN117" s="81"/>
      <c r="AO117" s="81"/>
      <c r="AP117" s="145"/>
      <c r="AQ117" s="79"/>
      <c r="AR117" s="79"/>
      <c r="AS117" s="79"/>
      <c r="AT117" s="37"/>
      <c r="AU117" s="78"/>
      <c r="AV117" s="62"/>
      <c r="AW117" s="62"/>
      <c r="AX117" s="62"/>
      <c r="AY117" s="62"/>
      <c r="AZ117" s="62"/>
      <c r="BA117" s="62"/>
      <c r="BB117" s="62"/>
      <c r="BC117" s="62"/>
      <c r="BD117" s="62"/>
      <c r="BE117" s="28"/>
    </row>
    <row r="118" spans="1:57" ht="15" customHeight="1" x14ac:dyDescent="0.25">
      <c r="A118" s="465"/>
      <c r="B118" s="413"/>
      <c r="C118" s="415"/>
      <c r="D118" s="82" t="s">
        <v>122</v>
      </c>
      <c r="E118" s="81"/>
      <c r="F118" s="81"/>
      <c r="G118" s="45"/>
      <c r="H118" s="81"/>
      <c r="I118" s="81"/>
      <c r="J118" s="81"/>
      <c r="K118" s="81"/>
      <c r="L118" s="81"/>
      <c r="M118" s="81"/>
      <c r="N118" s="81"/>
      <c r="O118" s="81"/>
      <c r="P118" s="81"/>
      <c r="Q118" s="81"/>
      <c r="R118" s="81"/>
      <c r="S118" s="81"/>
      <c r="T118" s="81"/>
      <c r="U118" s="79"/>
      <c r="V118" s="62"/>
      <c r="W118" s="62"/>
      <c r="X118" s="81"/>
      <c r="Y118" s="81"/>
      <c r="Z118" s="81"/>
      <c r="AA118" s="81"/>
      <c r="AB118" s="81"/>
      <c r="AC118" s="81"/>
      <c r="AD118" s="81"/>
      <c r="AE118" s="81"/>
      <c r="AF118" s="81"/>
      <c r="AG118" s="81"/>
      <c r="AH118" s="81"/>
      <c r="AI118" s="81"/>
      <c r="AJ118" s="81"/>
      <c r="AK118" s="81"/>
      <c r="AL118" s="81"/>
      <c r="AM118" s="81"/>
      <c r="AN118" s="81"/>
      <c r="AO118" s="81"/>
      <c r="AP118" s="145"/>
      <c r="AQ118" s="79"/>
      <c r="AR118" s="79"/>
      <c r="AS118" s="79"/>
      <c r="AT118" s="37"/>
      <c r="AU118" s="78"/>
      <c r="AV118" s="62"/>
      <c r="AW118" s="62"/>
      <c r="AX118" s="62"/>
      <c r="AY118" s="62"/>
      <c r="AZ118" s="62"/>
      <c r="BA118" s="62"/>
      <c r="BB118" s="62"/>
      <c r="BC118" s="62"/>
      <c r="BD118" s="62"/>
      <c r="BE118" s="28"/>
    </row>
    <row r="119" spans="1:57" ht="15" customHeight="1" x14ac:dyDescent="0.25">
      <c r="A119" s="465"/>
      <c r="B119" s="428" t="s">
        <v>27</v>
      </c>
      <c r="C119" s="443" t="s">
        <v>197</v>
      </c>
      <c r="D119" s="80"/>
      <c r="E119" s="34">
        <v>7</v>
      </c>
      <c r="F119" s="34">
        <v>7</v>
      </c>
      <c r="G119" s="28">
        <v>7</v>
      </c>
      <c r="H119" s="41">
        <v>7</v>
      </c>
      <c r="I119" s="28">
        <v>4</v>
      </c>
      <c r="J119" s="34">
        <v>4</v>
      </c>
      <c r="K119" s="34">
        <v>4</v>
      </c>
      <c r="L119" s="34">
        <v>4</v>
      </c>
      <c r="M119" s="34">
        <v>4</v>
      </c>
      <c r="N119" s="34">
        <v>4</v>
      </c>
      <c r="O119" s="41">
        <v>1</v>
      </c>
      <c r="P119" s="34">
        <v>1</v>
      </c>
      <c r="Q119" s="34">
        <v>1</v>
      </c>
      <c r="R119" s="34">
        <v>1</v>
      </c>
      <c r="S119" s="34">
        <v>1</v>
      </c>
      <c r="T119" s="34">
        <v>1</v>
      </c>
      <c r="U119" s="79"/>
      <c r="V119" s="62"/>
      <c r="W119" s="62"/>
      <c r="X119" s="132"/>
      <c r="Y119" s="132"/>
      <c r="Z119" s="132"/>
      <c r="AA119" s="132"/>
      <c r="AB119" s="132"/>
      <c r="AC119" s="132"/>
      <c r="AD119" s="132"/>
      <c r="AE119" s="132"/>
      <c r="AF119" s="132"/>
      <c r="AG119" s="132"/>
      <c r="AH119" s="132"/>
      <c r="AI119" s="132"/>
      <c r="AJ119" s="132"/>
      <c r="AK119" s="132"/>
      <c r="AL119" s="132"/>
      <c r="AM119" s="132"/>
      <c r="AN119" s="132"/>
      <c r="AO119" s="132"/>
      <c r="AP119" s="145"/>
      <c r="AQ119" s="79"/>
      <c r="AR119" s="79"/>
      <c r="AS119" s="79"/>
      <c r="AT119" s="37"/>
      <c r="AU119" s="78"/>
      <c r="AV119" s="62"/>
      <c r="AW119" s="62"/>
      <c r="AX119" s="62"/>
      <c r="AY119" s="62"/>
      <c r="AZ119" s="62"/>
      <c r="BA119" s="62"/>
      <c r="BB119" s="62"/>
      <c r="BC119" s="62"/>
      <c r="BD119" s="62"/>
      <c r="BE119" s="28">
        <f>SUM(E119:BD119)</f>
        <v>58</v>
      </c>
    </row>
    <row r="120" spans="1:57" ht="15" customHeight="1" x14ac:dyDescent="0.25">
      <c r="A120" s="465"/>
      <c r="B120" s="406"/>
      <c r="C120" s="444"/>
      <c r="D120" s="80"/>
      <c r="E120" s="34"/>
      <c r="F120" s="34"/>
      <c r="G120" s="34"/>
      <c r="H120" s="34"/>
      <c r="I120" s="34"/>
      <c r="J120" s="34"/>
      <c r="K120" s="34"/>
      <c r="L120" s="34"/>
      <c r="M120" s="34"/>
      <c r="N120" s="34"/>
      <c r="O120" s="34"/>
      <c r="P120" s="34"/>
      <c r="Q120" s="34"/>
      <c r="R120" s="34"/>
      <c r="S120" s="34"/>
      <c r="T120" s="34"/>
      <c r="U120" s="79"/>
      <c r="V120" s="62"/>
      <c r="W120" s="62"/>
      <c r="X120" s="34"/>
      <c r="Y120" s="34"/>
      <c r="Z120" s="34"/>
      <c r="AA120" s="34"/>
      <c r="AB120" s="34"/>
      <c r="AC120" s="34"/>
      <c r="AD120" s="34"/>
      <c r="AE120" s="34"/>
      <c r="AF120" s="34"/>
      <c r="AG120" s="34"/>
      <c r="AH120" s="34"/>
      <c r="AI120" s="34"/>
      <c r="AJ120" s="34"/>
      <c r="AK120" s="34"/>
      <c r="AL120" s="34"/>
      <c r="AM120" s="34"/>
      <c r="AN120" s="34"/>
      <c r="AO120" s="34"/>
      <c r="AP120" s="145"/>
      <c r="AQ120" s="79"/>
      <c r="AR120" s="79"/>
      <c r="AS120" s="79"/>
      <c r="AT120" s="37"/>
      <c r="AU120" s="78"/>
      <c r="AV120" s="62"/>
      <c r="AW120" s="62"/>
      <c r="AX120" s="62"/>
      <c r="AY120" s="62"/>
      <c r="AZ120" s="62"/>
      <c r="BA120" s="62"/>
      <c r="BB120" s="62"/>
      <c r="BC120" s="62"/>
      <c r="BD120" s="62"/>
      <c r="BE120" s="28"/>
    </row>
    <row r="121" spans="1:57" ht="15" customHeight="1" x14ac:dyDescent="0.25">
      <c r="A121" s="465"/>
      <c r="B121" s="130" t="s">
        <v>92</v>
      </c>
      <c r="C121" s="42" t="s">
        <v>0</v>
      </c>
      <c r="D121" s="53" t="s">
        <v>123</v>
      </c>
      <c r="E121" s="132"/>
      <c r="F121" s="132"/>
      <c r="G121" s="132"/>
      <c r="H121" s="132"/>
      <c r="I121" s="132"/>
      <c r="J121" s="132"/>
      <c r="K121" s="132"/>
      <c r="L121" s="132"/>
      <c r="M121" s="132"/>
      <c r="N121" s="132"/>
      <c r="O121" s="41">
        <v>6</v>
      </c>
      <c r="P121" s="100">
        <v>6</v>
      </c>
      <c r="Q121" s="100">
        <v>6</v>
      </c>
      <c r="R121" s="100">
        <v>6</v>
      </c>
      <c r="S121" s="100">
        <v>6</v>
      </c>
      <c r="T121" s="100">
        <v>6</v>
      </c>
      <c r="U121" s="79"/>
      <c r="V121" s="62"/>
      <c r="W121" s="62"/>
      <c r="X121" s="34"/>
      <c r="Y121" s="34"/>
      <c r="Z121" s="34"/>
      <c r="AA121" s="34"/>
      <c r="AB121" s="34"/>
      <c r="AC121" s="34"/>
      <c r="AD121" s="34"/>
      <c r="AE121" s="34"/>
      <c r="AF121" s="34"/>
      <c r="AG121" s="34"/>
      <c r="AH121" s="34"/>
      <c r="AI121" s="34"/>
      <c r="AJ121" s="34"/>
      <c r="AK121" s="34"/>
      <c r="AL121" s="34"/>
      <c r="AM121" s="34"/>
      <c r="AN121" s="34"/>
      <c r="AO121" s="34"/>
      <c r="AP121" s="145"/>
      <c r="AQ121" s="79"/>
      <c r="AR121" s="79"/>
      <c r="AS121" s="79"/>
      <c r="AT121" s="37"/>
      <c r="AU121" s="78"/>
      <c r="AV121" s="62"/>
      <c r="AW121" s="62"/>
      <c r="AX121" s="62"/>
      <c r="AY121" s="62"/>
      <c r="AZ121" s="62"/>
      <c r="BA121" s="62"/>
      <c r="BB121" s="62"/>
      <c r="BC121" s="62"/>
      <c r="BD121" s="62"/>
      <c r="BE121" s="36">
        <f>SUM(E121:BD121)</f>
        <v>36</v>
      </c>
    </row>
    <row r="122" spans="1:57" ht="15" customHeight="1" x14ac:dyDescent="0.25">
      <c r="A122" s="465"/>
      <c r="B122" s="130" t="s">
        <v>93</v>
      </c>
      <c r="C122" s="42" t="s">
        <v>1</v>
      </c>
      <c r="D122" s="53" t="s">
        <v>123</v>
      </c>
      <c r="E122" s="132"/>
      <c r="F122" s="132"/>
      <c r="G122" s="132"/>
      <c r="H122" s="132"/>
      <c r="I122" s="132"/>
      <c r="J122" s="132"/>
      <c r="K122" s="132"/>
      <c r="L122" s="132"/>
      <c r="M122" s="132"/>
      <c r="N122" s="132"/>
      <c r="O122" s="132"/>
      <c r="P122" s="132"/>
      <c r="Q122" s="132"/>
      <c r="R122" s="132"/>
      <c r="S122" s="132"/>
      <c r="T122" s="34"/>
      <c r="U122" s="79">
        <v>36</v>
      </c>
      <c r="V122" s="62"/>
      <c r="W122" s="62"/>
      <c r="X122" s="34"/>
      <c r="Y122" s="34"/>
      <c r="Z122" s="38"/>
      <c r="AA122" s="38"/>
      <c r="AB122" s="38"/>
      <c r="AC122" s="38"/>
      <c r="AD122" s="38"/>
      <c r="AE122" s="38"/>
      <c r="AF122" s="38"/>
      <c r="AG122" s="38"/>
      <c r="AH122" s="38"/>
      <c r="AI122" s="38"/>
      <c r="AJ122" s="38"/>
      <c r="AK122" s="38"/>
      <c r="AL122" s="38"/>
      <c r="AM122" s="38"/>
      <c r="AN122" s="38"/>
      <c r="AO122" s="38"/>
      <c r="AP122" s="145"/>
      <c r="AQ122" s="79"/>
      <c r="AR122" s="79"/>
      <c r="AS122" s="79"/>
      <c r="AT122" s="37"/>
      <c r="AU122" s="78"/>
      <c r="AV122" s="62"/>
      <c r="AW122" s="62"/>
      <c r="AX122" s="62"/>
      <c r="AY122" s="62"/>
      <c r="AZ122" s="62"/>
      <c r="BA122" s="62"/>
      <c r="BB122" s="62"/>
      <c r="BC122" s="62"/>
      <c r="BD122" s="62"/>
      <c r="BE122" s="36">
        <f>SUM(E122:BD122)</f>
        <v>36</v>
      </c>
    </row>
    <row r="123" spans="1:57" s="69" customFormat="1" ht="15" customHeight="1" x14ac:dyDescent="0.3">
      <c r="A123" s="77" t="s">
        <v>121</v>
      </c>
      <c r="B123" s="133"/>
      <c r="C123" s="76"/>
      <c r="D123" s="75"/>
      <c r="E123" s="72">
        <f t="shared" ref="E123:T123" si="2">SUM(E75:E122)</f>
        <v>36</v>
      </c>
      <c r="F123" s="72">
        <f t="shared" si="2"/>
        <v>36</v>
      </c>
      <c r="G123" s="72">
        <f t="shared" si="2"/>
        <v>36</v>
      </c>
      <c r="H123" s="72">
        <f t="shared" si="2"/>
        <v>36</v>
      </c>
      <c r="I123" s="72">
        <f t="shared" si="2"/>
        <v>36</v>
      </c>
      <c r="J123" s="72">
        <f t="shared" si="2"/>
        <v>36</v>
      </c>
      <c r="K123" s="72">
        <f t="shared" si="2"/>
        <v>36</v>
      </c>
      <c r="L123" s="72">
        <f t="shared" si="2"/>
        <v>36</v>
      </c>
      <c r="M123" s="72">
        <f t="shared" si="2"/>
        <v>36</v>
      </c>
      <c r="N123" s="72">
        <f t="shared" si="2"/>
        <v>36</v>
      </c>
      <c r="O123" s="72">
        <f t="shared" si="2"/>
        <v>36</v>
      </c>
      <c r="P123" s="72">
        <f t="shared" si="2"/>
        <v>36</v>
      </c>
      <c r="Q123" s="72">
        <f t="shared" si="2"/>
        <v>36</v>
      </c>
      <c r="R123" s="72">
        <f t="shared" si="2"/>
        <v>36</v>
      </c>
      <c r="S123" s="72">
        <f t="shared" si="2"/>
        <v>36</v>
      </c>
      <c r="T123" s="17">
        <f t="shared" si="2"/>
        <v>36</v>
      </c>
      <c r="U123" s="74">
        <v>36</v>
      </c>
      <c r="V123" s="24">
        <v>0</v>
      </c>
      <c r="W123" s="24">
        <v>0</v>
      </c>
      <c r="X123" s="70">
        <f t="shared" ref="X123:AO123" si="3">SUM(X75:X122)</f>
        <v>36</v>
      </c>
      <c r="Y123" s="70">
        <f t="shared" si="3"/>
        <v>36</v>
      </c>
      <c r="Z123" s="70">
        <f t="shared" si="3"/>
        <v>36</v>
      </c>
      <c r="AA123" s="70">
        <f t="shared" si="3"/>
        <v>36</v>
      </c>
      <c r="AB123" s="70">
        <f t="shared" si="3"/>
        <v>36</v>
      </c>
      <c r="AC123" s="70">
        <f t="shared" si="3"/>
        <v>36</v>
      </c>
      <c r="AD123" s="70">
        <f t="shared" si="3"/>
        <v>36</v>
      </c>
      <c r="AE123" s="70">
        <f t="shared" si="3"/>
        <v>36</v>
      </c>
      <c r="AF123" s="70">
        <f t="shared" si="3"/>
        <v>36</v>
      </c>
      <c r="AG123" s="70">
        <f t="shared" si="3"/>
        <v>36</v>
      </c>
      <c r="AH123" s="70">
        <f t="shared" si="3"/>
        <v>36</v>
      </c>
      <c r="AI123" s="70">
        <f t="shared" si="3"/>
        <v>36</v>
      </c>
      <c r="AJ123" s="70">
        <f t="shared" si="3"/>
        <v>36</v>
      </c>
      <c r="AK123" s="70">
        <f t="shared" si="3"/>
        <v>36</v>
      </c>
      <c r="AL123" s="70">
        <f t="shared" si="3"/>
        <v>36</v>
      </c>
      <c r="AM123" s="70">
        <f t="shared" si="3"/>
        <v>36</v>
      </c>
      <c r="AN123" s="70">
        <f t="shared" si="3"/>
        <v>36</v>
      </c>
      <c r="AO123" s="70">
        <f t="shared" si="3"/>
        <v>36</v>
      </c>
      <c r="AP123" s="142">
        <v>36</v>
      </c>
      <c r="AQ123" s="74">
        <v>36</v>
      </c>
      <c r="AR123" s="74">
        <v>36</v>
      </c>
      <c r="AS123" s="74">
        <v>36</v>
      </c>
      <c r="AT123" s="23">
        <v>0</v>
      </c>
      <c r="AU123" s="23">
        <v>0</v>
      </c>
      <c r="AV123" s="24"/>
      <c r="AW123" s="24"/>
      <c r="AX123" s="24"/>
      <c r="AY123" s="24"/>
      <c r="AZ123" s="24"/>
      <c r="BA123" s="24"/>
      <c r="BB123" s="24"/>
      <c r="BC123" s="24"/>
      <c r="BD123" s="24"/>
      <c r="BE123" s="73">
        <f>SUM(BE71:BE122)</f>
        <v>1404</v>
      </c>
    </row>
    <row r="124" spans="1:57" s="69" customFormat="1" ht="15" customHeight="1" x14ac:dyDescent="0.3">
      <c r="A124" s="445" t="s">
        <v>120</v>
      </c>
      <c r="B124" s="445"/>
      <c r="C124" s="445"/>
      <c r="D124" s="445"/>
      <c r="E124" s="72"/>
      <c r="F124" s="72"/>
      <c r="G124" s="72"/>
      <c r="H124" s="72"/>
      <c r="I124" s="70"/>
      <c r="J124" s="72"/>
      <c r="K124" s="72"/>
      <c r="L124" s="72"/>
      <c r="M124" s="72"/>
      <c r="N124" s="72"/>
      <c r="O124" s="72"/>
      <c r="P124" s="72"/>
      <c r="Q124" s="72"/>
      <c r="R124" s="72"/>
      <c r="S124" s="72"/>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1"/>
      <c r="AV124" s="70"/>
      <c r="AW124" s="70"/>
      <c r="AX124" s="70"/>
      <c r="AY124" s="70"/>
      <c r="AZ124" s="70"/>
      <c r="BA124" s="70"/>
      <c r="BB124" s="70"/>
      <c r="BC124" s="70"/>
      <c r="BD124" s="70"/>
      <c r="BE124" s="70"/>
    </row>
    <row r="125" spans="1:57" s="69" customFormat="1" ht="15" customHeight="1" x14ac:dyDescent="0.3">
      <c r="A125" s="446" t="s">
        <v>119</v>
      </c>
      <c r="B125" s="446"/>
      <c r="C125" s="446"/>
      <c r="D125" s="446"/>
      <c r="E125" s="72"/>
      <c r="F125" s="72"/>
      <c r="G125" s="72"/>
      <c r="H125" s="72"/>
      <c r="I125" s="72"/>
      <c r="J125" s="72"/>
      <c r="K125" s="72"/>
      <c r="L125" s="72"/>
      <c r="M125" s="72"/>
      <c r="N125" s="72"/>
      <c r="O125" s="72"/>
      <c r="P125" s="72"/>
      <c r="Q125" s="72"/>
      <c r="R125" s="72"/>
      <c r="S125" s="72"/>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1"/>
      <c r="AV125" s="70"/>
      <c r="AW125" s="70"/>
      <c r="AX125" s="70"/>
      <c r="AY125" s="70"/>
      <c r="AZ125" s="70"/>
      <c r="BA125" s="70"/>
      <c r="BB125" s="70"/>
      <c r="BC125" s="70"/>
      <c r="BD125" s="70"/>
      <c r="BE125" s="70"/>
    </row>
    <row r="126" spans="1:57" x14ac:dyDescent="0.25">
      <c r="X126" s="68"/>
      <c r="Y126" s="68"/>
      <c r="AT126" s="68"/>
      <c r="AU126" s="68"/>
      <c r="AV126" s="13"/>
      <c r="AW126" s="13"/>
      <c r="AX126" s="13"/>
      <c r="AY126" s="13"/>
      <c r="AZ126" s="13"/>
      <c r="BA126" s="13"/>
      <c r="BB126" s="13"/>
      <c r="BC126" s="13"/>
      <c r="BD126" s="13"/>
    </row>
    <row r="127" spans="1:57" x14ac:dyDescent="0.25">
      <c r="X127" s="68"/>
      <c r="Y127" s="68"/>
      <c r="AT127" s="68"/>
      <c r="AU127" s="68"/>
    </row>
    <row r="128" spans="1:57" x14ac:dyDescent="0.25">
      <c r="X128" s="67"/>
      <c r="Y128" s="67"/>
      <c r="AT128" s="67"/>
      <c r="AU128" s="67"/>
    </row>
    <row r="129" spans="1:57" ht="92.25" customHeight="1" x14ac:dyDescent="0.25">
      <c r="A129" s="447" t="s">
        <v>151</v>
      </c>
      <c r="B129" s="448" t="s">
        <v>4</v>
      </c>
      <c r="C129" s="447" t="s">
        <v>150</v>
      </c>
      <c r="D129" s="447" t="s">
        <v>149</v>
      </c>
      <c r="E129" s="437" t="s">
        <v>148</v>
      </c>
      <c r="F129" s="438"/>
      <c r="G129" s="438"/>
      <c r="H129" s="439"/>
      <c r="I129" s="66" t="s">
        <v>147</v>
      </c>
      <c r="J129" s="437" t="s">
        <v>146</v>
      </c>
      <c r="K129" s="438"/>
      <c r="L129" s="439"/>
      <c r="M129" s="65" t="s">
        <v>145</v>
      </c>
      <c r="N129" s="437" t="s">
        <v>144</v>
      </c>
      <c r="O129" s="438"/>
      <c r="P129" s="438"/>
      <c r="Q129" s="439"/>
      <c r="R129" s="437" t="s">
        <v>143</v>
      </c>
      <c r="S129" s="438"/>
      <c r="T129" s="438"/>
      <c r="U129" s="439"/>
      <c r="V129" s="65" t="s">
        <v>142</v>
      </c>
      <c r="W129" s="437" t="s">
        <v>141</v>
      </c>
      <c r="X129" s="440"/>
      <c r="Y129" s="440"/>
      <c r="Z129" s="439"/>
      <c r="AA129" s="437" t="s">
        <v>140</v>
      </c>
      <c r="AB129" s="438"/>
      <c r="AC129" s="438"/>
      <c r="AD129" s="439"/>
      <c r="AE129" s="437" t="s">
        <v>139</v>
      </c>
      <c r="AF129" s="438"/>
      <c r="AG129" s="438"/>
      <c r="AH129" s="439"/>
      <c r="AI129" s="65" t="s">
        <v>138</v>
      </c>
      <c r="AJ129" s="437" t="s">
        <v>137</v>
      </c>
      <c r="AK129" s="438"/>
      <c r="AL129" s="439"/>
      <c r="AM129" s="65" t="s">
        <v>136</v>
      </c>
      <c r="AN129" s="437" t="s">
        <v>135</v>
      </c>
      <c r="AO129" s="438"/>
      <c r="AP129" s="438"/>
      <c r="AQ129" s="439"/>
      <c r="AR129" s="437" t="s">
        <v>134</v>
      </c>
      <c r="AS129" s="438"/>
      <c r="AT129" s="440"/>
      <c r="AU129" s="441"/>
      <c r="AV129" s="65" t="s">
        <v>133</v>
      </c>
      <c r="AW129" s="437" t="s">
        <v>132</v>
      </c>
      <c r="AX129" s="438"/>
      <c r="AY129" s="439"/>
      <c r="AZ129" s="65" t="s">
        <v>131</v>
      </c>
      <c r="BA129" s="437" t="s">
        <v>130</v>
      </c>
      <c r="BB129" s="438"/>
      <c r="BC129" s="438"/>
      <c r="BD129" s="439"/>
      <c r="BE129" s="429" t="s">
        <v>129</v>
      </c>
    </row>
    <row r="130" spans="1:57" x14ac:dyDescent="0.25">
      <c r="A130" s="447"/>
      <c r="B130" s="448"/>
      <c r="C130" s="447"/>
      <c r="D130" s="447"/>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2"/>
      <c r="AY130" s="432"/>
      <c r="AZ130" s="432"/>
      <c r="BA130" s="432"/>
      <c r="BB130" s="432"/>
      <c r="BC130" s="432"/>
      <c r="BD130" s="432"/>
      <c r="BE130" s="430"/>
    </row>
    <row r="131" spans="1:57" x14ac:dyDescent="0.25">
      <c r="A131" s="447"/>
      <c r="B131" s="448"/>
      <c r="C131" s="447"/>
      <c r="D131" s="447"/>
      <c r="E131" s="132">
        <v>36</v>
      </c>
      <c r="F131" s="132">
        <v>37</v>
      </c>
      <c r="G131" s="132">
        <v>38</v>
      </c>
      <c r="H131" s="132">
        <v>39</v>
      </c>
      <c r="I131" s="132">
        <v>40</v>
      </c>
      <c r="J131" s="132">
        <v>41</v>
      </c>
      <c r="K131" s="132">
        <v>42</v>
      </c>
      <c r="L131" s="132">
        <v>43</v>
      </c>
      <c r="M131" s="132">
        <v>44</v>
      </c>
      <c r="N131" s="132">
        <v>45</v>
      </c>
      <c r="O131" s="132">
        <v>46</v>
      </c>
      <c r="P131" s="132">
        <v>47</v>
      </c>
      <c r="Q131" s="132">
        <v>48</v>
      </c>
      <c r="R131" s="132">
        <v>49</v>
      </c>
      <c r="S131" s="132">
        <v>50</v>
      </c>
      <c r="T131" s="132">
        <v>51</v>
      </c>
      <c r="U131" s="132">
        <v>52</v>
      </c>
      <c r="V131" s="38">
        <v>1</v>
      </c>
      <c r="W131" s="64">
        <v>2</v>
      </c>
      <c r="X131" s="63">
        <v>3</v>
      </c>
      <c r="Y131" s="132">
        <v>4</v>
      </c>
      <c r="Z131" s="132">
        <v>5</v>
      </c>
      <c r="AA131" s="132">
        <v>6</v>
      </c>
      <c r="AB131" s="132">
        <v>7</v>
      </c>
      <c r="AC131" s="132">
        <v>8</v>
      </c>
      <c r="AD131" s="132">
        <v>9</v>
      </c>
      <c r="AE131" s="132">
        <v>10</v>
      </c>
      <c r="AF131" s="132">
        <v>11</v>
      </c>
      <c r="AG131" s="132">
        <v>12</v>
      </c>
      <c r="AH131" s="132">
        <v>13</v>
      </c>
      <c r="AI131" s="132">
        <v>14</v>
      </c>
      <c r="AJ131" s="132">
        <v>15</v>
      </c>
      <c r="AK131" s="132">
        <v>16</v>
      </c>
      <c r="AL131" s="132">
        <v>17</v>
      </c>
      <c r="AM131" s="132">
        <v>18</v>
      </c>
      <c r="AN131" s="132">
        <v>19</v>
      </c>
      <c r="AO131" s="132">
        <v>20</v>
      </c>
      <c r="AP131" s="132">
        <v>21</v>
      </c>
      <c r="AQ131" s="132">
        <v>22</v>
      </c>
      <c r="AR131" s="132">
        <v>23</v>
      </c>
      <c r="AS131" s="132">
        <v>24</v>
      </c>
      <c r="AT131" s="132">
        <v>25</v>
      </c>
      <c r="AU131" s="132">
        <v>26</v>
      </c>
      <c r="AV131" s="132">
        <v>27</v>
      </c>
      <c r="AW131" s="132">
        <v>28</v>
      </c>
      <c r="AX131" s="132">
        <v>29</v>
      </c>
      <c r="AY131" s="132">
        <v>30</v>
      </c>
      <c r="AZ131" s="132">
        <v>31</v>
      </c>
      <c r="BA131" s="132">
        <v>32</v>
      </c>
      <c r="BB131" s="132">
        <v>33</v>
      </c>
      <c r="BC131" s="132">
        <v>34</v>
      </c>
      <c r="BD131" s="132">
        <v>35</v>
      </c>
      <c r="BE131" s="430"/>
    </row>
    <row r="132" spans="1:57" x14ac:dyDescent="0.25">
      <c r="A132" s="447"/>
      <c r="B132" s="448"/>
      <c r="C132" s="447"/>
      <c r="D132" s="447"/>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2"/>
      <c r="AY132" s="432"/>
      <c r="AZ132" s="432"/>
      <c r="BA132" s="432"/>
      <c r="BB132" s="432"/>
      <c r="BC132" s="432"/>
      <c r="BD132" s="432"/>
      <c r="BE132" s="430"/>
    </row>
    <row r="133" spans="1:57" x14ac:dyDescent="0.25">
      <c r="A133" s="447"/>
      <c r="B133" s="448"/>
      <c r="C133" s="447"/>
      <c r="D133" s="447"/>
      <c r="E133" s="132">
        <v>1</v>
      </c>
      <c r="F133" s="132">
        <v>2</v>
      </c>
      <c r="G133" s="132">
        <v>3</v>
      </c>
      <c r="H133" s="132">
        <v>4</v>
      </c>
      <c r="I133" s="132">
        <v>5</v>
      </c>
      <c r="J133" s="132">
        <v>6</v>
      </c>
      <c r="K133" s="132">
        <v>7</v>
      </c>
      <c r="L133" s="34">
        <v>8</v>
      </c>
      <c r="M133" s="34">
        <v>9</v>
      </c>
      <c r="N133" s="34">
        <v>10</v>
      </c>
      <c r="O133" s="34">
        <v>11</v>
      </c>
      <c r="P133" s="34">
        <v>12</v>
      </c>
      <c r="Q133" s="34">
        <v>13</v>
      </c>
      <c r="R133" s="34">
        <v>14</v>
      </c>
      <c r="S133" s="34">
        <v>15</v>
      </c>
      <c r="T133" s="34">
        <v>16</v>
      </c>
      <c r="U133" s="34">
        <v>17</v>
      </c>
      <c r="V133" s="62">
        <v>18</v>
      </c>
      <c r="W133" s="61">
        <v>19</v>
      </c>
      <c r="X133" s="34">
        <v>20</v>
      </c>
      <c r="Y133" s="34">
        <v>21</v>
      </c>
      <c r="Z133" s="34">
        <v>22</v>
      </c>
      <c r="AA133" s="132">
        <v>23</v>
      </c>
      <c r="AB133" s="132">
        <v>24</v>
      </c>
      <c r="AC133" s="132">
        <v>25</v>
      </c>
      <c r="AD133" s="132">
        <v>26</v>
      </c>
      <c r="AE133" s="132">
        <v>27</v>
      </c>
      <c r="AF133" s="132">
        <v>28</v>
      </c>
      <c r="AG133" s="132">
        <v>29</v>
      </c>
      <c r="AH133" s="132">
        <v>30</v>
      </c>
      <c r="AI133" s="132">
        <v>31</v>
      </c>
      <c r="AJ133" s="132">
        <v>32</v>
      </c>
      <c r="AK133" s="132">
        <v>33</v>
      </c>
      <c r="AL133" s="132">
        <v>34</v>
      </c>
      <c r="AM133" s="132">
        <v>35</v>
      </c>
      <c r="AN133" s="132">
        <v>36</v>
      </c>
      <c r="AO133" s="132">
        <v>37</v>
      </c>
      <c r="AP133" s="132">
        <v>38</v>
      </c>
      <c r="AQ133" s="132">
        <v>39</v>
      </c>
      <c r="AR133" s="37">
        <v>40</v>
      </c>
      <c r="AS133" s="37">
        <v>41</v>
      </c>
      <c r="AT133" s="60">
        <v>42</v>
      </c>
      <c r="AU133" s="60">
        <v>43</v>
      </c>
      <c r="AV133" s="34">
        <v>44</v>
      </c>
      <c r="AW133" s="132">
        <v>45</v>
      </c>
      <c r="AX133" s="132">
        <v>46</v>
      </c>
      <c r="AY133" s="132">
        <v>47</v>
      </c>
      <c r="AZ133" s="132">
        <v>48</v>
      </c>
      <c r="BA133" s="132">
        <v>49</v>
      </c>
      <c r="BB133" s="132">
        <v>50</v>
      </c>
      <c r="BC133" s="132">
        <v>51</v>
      </c>
      <c r="BD133" s="132">
        <v>52</v>
      </c>
      <c r="BE133" s="431"/>
    </row>
    <row r="134" spans="1:57" ht="12.75" customHeight="1" x14ac:dyDescent="0.25">
      <c r="A134" s="433" t="s">
        <v>294</v>
      </c>
      <c r="B134" s="422" t="s">
        <v>11</v>
      </c>
      <c r="C134" s="426" t="s">
        <v>125</v>
      </c>
      <c r="D134" s="148"/>
      <c r="E134" s="50"/>
      <c r="F134" s="50"/>
      <c r="G134" s="50"/>
      <c r="H134" s="50"/>
      <c r="I134" s="50"/>
      <c r="J134" s="50"/>
      <c r="K134" s="50"/>
      <c r="L134" s="49"/>
      <c r="M134" s="49"/>
      <c r="N134" s="49"/>
      <c r="O134" s="49"/>
      <c r="P134" s="49"/>
      <c r="Q134" s="49"/>
      <c r="R134" s="49"/>
      <c r="S134" s="49"/>
      <c r="T134" s="49"/>
      <c r="U134" s="49"/>
      <c r="V134" s="41"/>
      <c r="W134" s="35"/>
      <c r="X134" s="49"/>
      <c r="Y134" s="49"/>
      <c r="Z134" s="49"/>
      <c r="AA134" s="49"/>
      <c r="AB134" s="49"/>
      <c r="AC134" s="49"/>
      <c r="AD134" s="49"/>
      <c r="AE134" s="49"/>
      <c r="AF134" s="49"/>
      <c r="AG134" s="49"/>
      <c r="AH134" s="49"/>
      <c r="AI134" s="49"/>
      <c r="AJ134" s="49"/>
      <c r="AK134" s="49"/>
      <c r="AL134" s="49"/>
      <c r="AM134" s="49"/>
      <c r="AN134" s="49"/>
      <c r="AO134" s="49"/>
      <c r="AP134" s="49"/>
      <c r="AQ134" s="49"/>
      <c r="AR134" s="33"/>
      <c r="AS134" s="33"/>
      <c r="AT134" s="31"/>
      <c r="AU134" s="31"/>
      <c r="AV134" s="30"/>
      <c r="AW134" s="29"/>
      <c r="AX134" s="29"/>
      <c r="AY134" s="29"/>
      <c r="AZ134" s="29"/>
      <c r="BA134" s="29"/>
      <c r="BB134" s="29"/>
      <c r="BC134" s="29"/>
      <c r="BD134" s="29"/>
      <c r="BE134" s="28"/>
    </row>
    <row r="135" spans="1:57" x14ac:dyDescent="0.25">
      <c r="A135" s="433"/>
      <c r="B135" s="423"/>
      <c r="C135" s="427"/>
      <c r="D135" s="148"/>
      <c r="E135" s="50"/>
      <c r="F135" s="50"/>
      <c r="G135" s="50"/>
      <c r="H135" s="50"/>
      <c r="I135" s="50"/>
      <c r="J135" s="50"/>
      <c r="K135" s="50"/>
      <c r="L135" s="49"/>
      <c r="M135" s="49"/>
      <c r="N135" s="49"/>
      <c r="O135" s="49"/>
      <c r="P135" s="49"/>
      <c r="Q135" s="49"/>
      <c r="R135" s="49"/>
      <c r="S135" s="49"/>
      <c r="T135" s="49"/>
      <c r="U135" s="49"/>
      <c r="V135" s="41"/>
      <c r="W135" s="35"/>
      <c r="X135" s="49"/>
      <c r="Y135" s="49"/>
      <c r="Z135" s="49"/>
      <c r="AA135" s="49"/>
      <c r="AB135" s="49"/>
      <c r="AC135" s="49"/>
      <c r="AD135" s="49"/>
      <c r="AE135" s="49"/>
      <c r="AF135" s="49"/>
      <c r="AG135" s="49"/>
      <c r="AH135" s="49"/>
      <c r="AI135" s="49"/>
      <c r="AJ135" s="49"/>
      <c r="AK135" s="49"/>
      <c r="AL135" s="49"/>
      <c r="AM135" s="49"/>
      <c r="AN135" s="49"/>
      <c r="AO135" s="49"/>
      <c r="AP135" s="49"/>
      <c r="AQ135" s="49"/>
      <c r="AR135" s="33"/>
      <c r="AS135" s="33"/>
      <c r="AT135" s="31"/>
      <c r="AU135" s="31"/>
      <c r="AV135" s="30"/>
      <c r="AW135" s="29"/>
      <c r="AX135" s="29"/>
      <c r="AY135" s="29"/>
      <c r="AZ135" s="29"/>
      <c r="BA135" s="29"/>
      <c r="BB135" s="29"/>
      <c r="BC135" s="29"/>
      <c r="BD135" s="29"/>
      <c r="BE135" s="28"/>
    </row>
    <row r="136" spans="1:57" x14ac:dyDescent="0.25">
      <c r="A136" s="433"/>
      <c r="B136" s="405"/>
      <c r="C136" s="416" t="s">
        <v>202</v>
      </c>
      <c r="D136" s="153" t="s">
        <v>123</v>
      </c>
      <c r="E136" s="51">
        <v>3</v>
      </c>
      <c r="F136" s="51">
        <v>3</v>
      </c>
      <c r="G136" s="51">
        <v>3</v>
      </c>
      <c r="H136" s="51">
        <v>3</v>
      </c>
      <c r="I136" s="51">
        <v>3</v>
      </c>
      <c r="J136" s="51">
        <v>3</v>
      </c>
      <c r="K136" s="51">
        <v>3</v>
      </c>
      <c r="L136" s="51">
        <v>3</v>
      </c>
      <c r="M136" s="51">
        <v>3</v>
      </c>
      <c r="N136" s="51">
        <v>3</v>
      </c>
      <c r="O136" s="51">
        <v>3</v>
      </c>
      <c r="P136" s="41">
        <v>3</v>
      </c>
      <c r="Q136" s="28">
        <v>0</v>
      </c>
      <c r="R136" s="28">
        <v>0</v>
      </c>
      <c r="S136" s="28">
        <v>0</v>
      </c>
      <c r="T136" s="28">
        <v>0</v>
      </c>
      <c r="U136" s="28">
        <v>0</v>
      </c>
      <c r="V136" s="36"/>
      <c r="W136" s="46"/>
      <c r="X136" s="28"/>
      <c r="Y136" s="28"/>
      <c r="Z136" s="28"/>
      <c r="AA136" s="28"/>
      <c r="AB136" s="40"/>
      <c r="AC136" s="40"/>
      <c r="AD136" s="40"/>
      <c r="AE136" s="40"/>
      <c r="AF136" s="40"/>
      <c r="AG136" s="40"/>
      <c r="AH136" s="40"/>
      <c r="AI136" s="40"/>
      <c r="AJ136" s="40"/>
      <c r="AK136" s="40"/>
      <c r="AL136" s="40"/>
      <c r="AM136" s="40"/>
      <c r="AN136" s="40"/>
      <c r="AO136" s="40"/>
      <c r="AP136" s="40"/>
      <c r="AQ136" s="29"/>
      <c r="AR136" s="33"/>
      <c r="AS136" s="33"/>
      <c r="AT136" s="31"/>
      <c r="AU136" s="31"/>
      <c r="AV136" s="30"/>
      <c r="AW136" s="29"/>
      <c r="AX136" s="29"/>
      <c r="AY136" s="29"/>
      <c r="AZ136" s="29"/>
      <c r="BA136" s="29"/>
      <c r="BB136" s="29"/>
      <c r="BC136" s="29"/>
      <c r="BD136" s="29"/>
      <c r="BE136" s="28">
        <f>SUM(E136:BD136)</f>
        <v>36</v>
      </c>
    </row>
    <row r="137" spans="1:57" x14ac:dyDescent="0.25">
      <c r="A137" s="433"/>
      <c r="B137" s="406"/>
      <c r="C137" s="442"/>
      <c r="D137" s="153" t="s">
        <v>122</v>
      </c>
      <c r="E137" s="51"/>
      <c r="F137" s="51"/>
      <c r="G137" s="51"/>
      <c r="H137" s="51"/>
      <c r="I137" s="51"/>
      <c r="J137" s="51"/>
      <c r="K137" s="51"/>
      <c r="L137" s="28"/>
      <c r="M137" s="28"/>
      <c r="N137" s="28"/>
      <c r="O137" s="28"/>
      <c r="P137" s="28"/>
      <c r="Q137" s="28"/>
      <c r="R137" s="28"/>
      <c r="S137" s="28"/>
      <c r="T137" s="28"/>
      <c r="U137" s="28"/>
      <c r="V137" s="36"/>
      <c r="W137" s="46"/>
      <c r="X137" s="28"/>
      <c r="Y137" s="28"/>
      <c r="Z137" s="28"/>
      <c r="AA137" s="40"/>
      <c r="AB137" s="40"/>
      <c r="AC137" s="40"/>
      <c r="AD137" s="40"/>
      <c r="AE137" s="40"/>
      <c r="AF137" s="40"/>
      <c r="AG137" s="40"/>
      <c r="AH137" s="40"/>
      <c r="AI137" s="40"/>
      <c r="AJ137" s="40"/>
      <c r="AK137" s="40"/>
      <c r="AL137" s="40"/>
      <c r="AM137" s="40"/>
      <c r="AN137" s="40"/>
      <c r="AO137" s="40"/>
      <c r="AP137" s="40"/>
      <c r="AQ137" s="29"/>
      <c r="AR137" s="33"/>
      <c r="AS137" s="33"/>
      <c r="AT137" s="31"/>
      <c r="AU137" s="31"/>
      <c r="AV137" s="30"/>
      <c r="AW137" s="29"/>
      <c r="AX137" s="29"/>
      <c r="AY137" s="29"/>
      <c r="AZ137" s="29"/>
      <c r="BA137" s="29"/>
      <c r="BB137" s="29"/>
      <c r="BC137" s="29"/>
      <c r="BD137" s="29"/>
      <c r="BE137" s="28"/>
    </row>
    <row r="138" spans="1:57" x14ac:dyDescent="0.25">
      <c r="A138" s="433"/>
      <c r="B138" s="405"/>
      <c r="C138" s="435" t="s">
        <v>203</v>
      </c>
      <c r="D138" s="153" t="s">
        <v>123</v>
      </c>
      <c r="E138" s="51">
        <v>3</v>
      </c>
      <c r="F138" s="51">
        <v>3</v>
      </c>
      <c r="G138" s="51">
        <v>3</v>
      </c>
      <c r="H138" s="51">
        <v>3</v>
      </c>
      <c r="I138" s="51">
        <v>3</v>
      </c>
      <c r="J138" s="51">
        <v>3</v>
      </c>
      <c r="K138" s="51">
        <v>3</v>
      </c>
      <c r="L138" s="51">
        <v>3</v>
      </c>
      <c r="M138" s="51">
        <v>3</v>
      </c>
      <c r="N138" s="51">
        <v>3</v>
      </c>
      <c r="O138" s="51">
        <v>3</v>
      </c>
      <c r="P138" s="41">
        <v>0</v>
      </c>
      <c r="Q138" s="28">
        <v>0</v>
      </c>
      <c r="R138" s="28">
        <v>0</v>
      </c>
      <c r="S138" s="28">
        <v>0</v>
      </c>
      <c r="T138" s="28">
        <v>0</v>
      </c>
      <c r="U138" s="28">
        <v>0</v>
      </c>
      <c r="V138" s="36"/>
      <c r="W138" s="46"/>
      <c r="X138" s="28"/>
      <c r="Y138" s="28"/>
      <c r="Z138" s="28"/>
      <c r="AA138" s="40"/>
      <c r="AB138" s="40"/>
      <c r="AC138" s="40"/>
      <c r="AD138" s="40"/>
      <c r="AE138" s="40"/>
      <c r="AF138" s="40"/>
      <c r="AG138" s="40"/>
      <c r="AH138" s="40"/>
      <c r="AI138" s="40"/>
      <c r="AJ138" s="40"/>
      <c r="AK138" s="40"/>
      <c r="AL138" s="40"/>
      <c r="AM138" s="40"/>
      <c r="AN138" s="40"/>
      <c r="AO138" s="40"/>
      <c r="AP138" s="40"/>
      <c r="AQ138" s="29"/>
      <c r="AR138" s="33"/>
      <c r="AS138" s="33"/>
      <c r="AT138" s="31"/>
      <c r="AU138" s="31"/>
      <c r="AV138" s="30"/>
      <c r="AW138" s="29"/>
      <c r="AX138" s="29"/>
      <c r="AY138" s="29"/>
      <c r="AZ138" s="29"/>
      <c r="BA138" s="29"/>
      <c r="BB138" s="29"/>
      <c r="BC138" s="29"/>
      <c r="BD138" s="29"/>
      <c r="BE138" s="28"/>
    </row>
    <row r="139" spans="1:57" x14ac:dyDescent="0.25">
      <c r="A139" s="433"/>
      <c r="B139" s="406"/>
      <c r="C139" s="436"/>
      <c r="D139" s="153" t="s">
        <v>122</v>
      </c>
      <c r="E139" s="51"/>
      <c r="F139" s="51"/>
      <c r="G139" s="51"/>
      <c r="H139" s="51"/>
      <c r="I139" s="51"/>
      <c r="J139" s="51"/>
      <c r="K139" s="51"/>
      <c r="L139" s="28"/>
      <c r="M139" s="28"/>
      <c r="N139" s="28"/>
      <c r="O139" s="28"/>
      <c r="P139" s="28"/>
      <c r="Q139" s="28"/>
      <c r="R139" s="28"/>
      <c r="S139" s="28"/>
      <c r="T139" s="28"/>
      <c r="U139" s="28"/>
      <c r="V139" s="36"/>
      <c r="W139" s="46"/>
      <c r="X139" s="28"/>
      <c r="Y139" s="28"/>
      <c r="Z139" s="28"/>
      <c r="AA139" s="40"/>
      <c r="AB139" s="40"/>
      <c r="AC139" s="40"/>
      <c r="AD139" s="40"/>
      <c r="AE139" s="40"/>
      <c r="AF139" s="40"/>
      <c r="AG139" s="40"/>
      <c r="AH139" s="40"/>
      <c r="AI139" s="40"/>
      <c r="AJ139" s="40"/>
      <c r="AK139" s="40"/>
      <c r="AL139" s="40"/>
      <c r="AM139" s="40"/>
      <c r="AN139" s="40"/>
      <c r="AO139" s="40"/>
      <c r="AP139" s="40"/>
      <c r="AQ139" s="29"/>
      <c r="AR139" s="33"/>
      <c r="AS139" s="33"/>
      <c r="AT139" s="31"/>
      <c r="AU139" s="31"/>
      <c r="AV139" s="30"/>
      <c r="AW139" s="29"/>
      <c r="AX139" s="29"/>
      <c r="AY139" s="29"/>
      <c r="AZ139" s="29"/>
      <c r="BA139" s="29"/>
      <c r="BB139" s="29"/>
      <c r="BC139" s="29"/>
      <c r="BD139" s="29"/>
      <c r="BE139" s="28"/>
    </row>
    <row r="140" spans="1:57" x14ac:dyDescent="0.25">
      <c r="A140" s="433"/>
      <c r="B140" s="405"/>
      <c r="C140" s="416" t="s">
        <v>95</v>
      </c>
      <c r="D140" s="153" t="s">
        <v>123</v>
      </c>
      <c r="E140" s="51">
        <v>5</v>
      </c>
      <c r="F140" s="51">
        <v>5</v>
      </c>
      <c r="G140" s="51">
        <v>5</v>
      </c>
      <c r="H140" s="51">
        <v>5</v>
      </c>
      <c r="I140" s="51">
        <v>5</v>
      </c>
      <c r="J140" s="41">
        <v>4</v>
      </c>
      <c r="K140" s="28">
        <v>4</v>
      </c>
      <c r="L140" s="28">
        <v>4</v>
      </c>
      <c r="M140" s="28">
        <v>4</v>
      </c>
      <c r="N140" s="28">
        <v>4</v>
      </c>
      <c r="O140" s="28">
        <v>4</v>
      </c>
      <c r="P140" s="41">
        <v>1</v>
      </c>
      <c r="Q140" s="28">
        <v>1</v>
      </c>
      <c r="R140" s="28">
        <v>1</v>
      </c>
      <c r="S140" s="28">
        <v>1</v>
      </c>
      <c r="T140" s="28">
        <v>0</v>
      </c>
      <c r="U140" s="28">
        <v>0</v>
      </c>
      <c r="V140" s="36"/>
      <c r="W140" s="46"/>
      <c r="X140" s="28"/>
      <c r="Y140" s="28"/>
      <c r="Z140" s="28"/>
      <c r="AA140" s="28"/>
      <c r="AB140" s="28"/>
      <c r="AC140" s="28"/>
      <c r="AD140" s="28"/>
      <c r="AE140" s="28"/>
      <c r="AF140" s="28"/>
      <c r="AG140" s="28"/>
      <c r="AH140" s="28"/>
      <c r="AI140" s="28"/>
      <c r="AJ140" s="28"/>
      <c r="AK140" s="28"/>
      <c r="AL140" s="28"/>
      <c r="AM140" s="28"/>
      <c r="AN140" s="28"/>
      <c r="AO140" s="28"/>
      <c r="AP140" s="28"/>
      <c r="AQ140" s="34"/>
      <c r="AR140" s="44"/>
      <c r="AS140" s="33"/>
      <c r="AT140" s="31"/>
      <c r="AU140" s="31"/>
      <c r="AV140" s="30"/>
      <c r="AW140" s="29"/>
      <c r="AX140" s="29"/>
      <c r="AY140" s="29"/>
      <c r="AZ140" s="29"/>
      <c r="BA140" s="29"/>
      <c r="BB140" s="29"/>
      <c r="BC140" s="29"/>
      <c r="BD140" s="29"/>
      <c r="BE140" s="28">
        <f>SUM(E140:BD140)</f>
        <v>53</v>
      </c>
    </row>
    <row r="141" spans="1:57" x14ac:dyDescent="0.25">
      <c r="A141" s="433"/>
      <c r="B141" s="406"/>
      <c r="C141" s="442"/>
      <c r="D141" s="153" t="s">
        <v>122</v>
      </c>
      <c r="E141" s="51"/>
      <c r="F141" s="51"/>
      <c r="G141" s="51"/>
      <c r="H141" s="51"/>
      <c r="I141" s="51"/>
      <c r="J141" s="51"/>
      <c r="K141" s="51"/>
      <c r="L141" s="28"/>
      <c r="M141" s="28"/>
      <c r="N141" s="28"/>
      <c r="O141" s="28"/>
      <c r="P141" s="28"/>
      <c r="Q141" s="28"/>
      <c r="R141" s="28"/>
      <c r="S141" s="28"/>
      <c r="T141" s="28"/>
      <c r="U141" s="28"/>
      <c r="V141" s="36"/>
      <c r="W141" s="46"/>
      <c r="X141" s="28"/>
      <c r="Y141" s="28"/>
      <c r="Z141" s="28"/>
      <c r="AA141" s="40"/>
      <c r="AB141" s="40"/>
      <c r="AC141" s="40"/>
      <c r="AD141" s="40"/>
      <c r="AE141" s="40"/>
      <c r="AF141" s="40"/>
      <c r="AG141" s="40"/>
      <c r="AH141" s="40"/>
      <c r="AI141" s="40"/>
      <c r="AJ141" s="40"/>
      <c r="AK141" s="40"/>
      <c r="AL141" s="40"/>
      <c r="AM141" s="40"/>
      <c r="AN141" s="40"/>
      <c r="AO141" s="40"/>
      <c r="AP141" s="40"/>
      <c r="AQ141" s="29"/>
      <c r="AR141" s="33"/>
      <c r="AS141" s="33"/>
      <c r="AT141" s="31"/>
      <c r="AU141" s="31"/>
      <c r="AV141" s="30"/>
      <c r="AW141" s="29"/>
      <c r="AX141" s="29"/>
      <c r="AY141" s="29"/>
      <c r="AZ141" s="29"/>
      <c r="BA141" s="29"/>
      <c r="BB141" s="29"/>
      <c r="BC141" s="29"/>
      <c r="BD141" s="29"/>
      <c r="BE141" s="28"/>
    </row>
    <row r="142" spans="1:57" x14ac:dyDescent="0.25">
      <c r="A142" s="433"/>
      <c r="B142" s="399"/>
      <c r="C142" s="416" t="s">
        <v>99</v>
      </c>
      <c r="D142" s="153"/>
      <c r="E142" s="51">
        <v>2</v>
      </c>
      <c r="F142" s="51">
        <v>2</v>
      </c>
      <c r="G142" s="51">
        <v>2</v>
      </c>
      <c r="H142" s="51">
        <v>2</v>
      </c>
      <c r="I142" s="51">
        <v>2</v>
      </c>
      <c r="J142" s="51">
        <v>2</v>
      </c>
      <c r="K142" s="51">
        <v>2</v>
      </c>
      <c r="L142" s="51">
        <v>2</v>
      </c>
      <c r="M142" s="51">
        <v>2</v>
      </c>
      <c r="N142" s="51">
        <v>2</v>
      </c>
      <c r="O142" s="51">
        <v>2</v>
      </c>
      <c r="P142" s="28">
        <v>2</v>
      </c>
      <c r="Q142" s="28">
        <v>2</v>
      </c>
      <c r="R142" s="28">
        <v>2</v>
      </c>
      <c r="S142" s="28">
        <v>2</v>
      </c>
      <c r="T142" s="28">
        <v>2</v>
      </c>
      <c r="U142" s="28">
        <v>2</v>
      </c>
      <c r="V142" s="36"/>
      <c r="W142" s="46"/>
      <c r="X142" s="28"/>
      <c r="Y142" s="28"/>
      <c r="Z142" s="28"/>
      <c r="AA142" s="40"/>
      <c r="AB142" s="40"/>
      <c r="AC142" s="40"/>
      <c r="AD142" s="40"/>
      <c r="AE142" s="40"/>
      <c r="AF142" s="40"/>
      <c r="AG142" s="40"/>
      <c r="AH142" s="40"/>
      <c r="AI142" s="40"/>
      <c r="AJ142" s="40"/>
      <c r="AK142" s="40"/>
      <c r="AL142" s="40"/>
      <c r="AM142" s="40"/>
      <c r="AN142" s="40"/>
      <c r="AO142" s="40"/>
      <c r="AP142" s="40"/>
      <c r="AQ142" s="29"/>
      <c r="AR142" s="33"/>
      <c r="AS142" s="33"/>
      <c r="AT142" s="31"/>
      <c r="AU142" s="31"/>
      <c r="AV142" s="30"/>
      <c r="AW142" s="29"/>
      <c r="AX142" s="29"/>
      <c r="AY142" s="29"/>
      <c r="AZ142" s="29"/>
      <c r="BA142" s="29"/>
      <c r="BB142" s="29"/>
      <c r="BC142" s="29"/>
      <c r="BD142" s="29"/>
      <c r="BE142" s="28">
        <f>SUM(E142:BD142)</f>
        <v>34</v>
      </c>
    </row>
    <row r="143" spans="1:57" x14ac:dyDescent="0.25">
      <c r="A143" s="433"/>
      <c r="B143" s="400"/>
      <c r="C143" s="442"/>
      <c r="D143" s="153"/>
      <c r="E143" s="51"/>
      <c r="F143" s="51"/>
      <c r="G143" s="51"/>
      <c r="H143" s="51"/>
      <c r="I143" s="51"/>
      <c r="J143" s="51"/>
      <c r="K143" s="51"/>
      <c r="L143" s="28"/>
      <c r="M143" s="28"/>
      <c r="N143" s="28"/>
      <c r="O143" s="28"/>
      <c r="P143" s="28"/>
      <c r="Q143" s="28"/>
      <c r="R143" s="28"/>
      <c r="S143" s="28"/>
      <c r="T143" s="28"/>
      <c r="U143" s="28"/>
      <c r="V143" s="36"/>
      <c r="W143" s="46"/>
      <c r="X143" s="28"/>
      <c r="Y143" s="28"/>
      <c r="Z143" s="28"/>
      <c r="AA143" s="40"/>
      <c r="AB143" s="40"/>
      <c r="AC143" s="40"/>
      <c r="AD143" s="40"/>
      <c r="AE143" s="40"/>
      <c r="AF143" s="40"/>
      <c r="AG143" s="40"/>
      <c r="AH143" s="40"/>
      <c r="AI143" s="40"/>
      <c r="AJ143" s="40"/>
      <c r="AK143" s="40"/>
      <c r="AL143" s="40"/>
      <c r="AM143" s="40"/>
      <c r="AN143" s="40"/>
      <c r="AO143" s="40"/>
      <c r="AP143" s="40"/>
      <c r="AQ143" s="29"/>
      <c r="AR143" s="33"/>
      <c r="AS143" s="33"/>
      <c r="AT143" s="31"/>
      <c r="AU143" s="31"/>
      <c r="AV143" s="30"/>
      <c r="AW143" s="29"/>
      <c r="AX143" s="29"/>
      <c r="AY143" s="29"/>
      <c r="AZ143" s="29"/>
      <c r="BA143" s="29"/>
      <c r="BB143" s="29"/>
      <c r="BC143" s="29"/>
      <c r="BD143" s="29"/>
      <c r="BE143" s="28"/>
    </row>
    <row r="144" spans="1:57" x14ac:dyDescent="0.25">
      <c r="A144" s="433"/>
      <c r="B144" s="422" t="s">
        <v>18</v>
      </c>
      <c r="C144" s="424" t="s">
        <v>124</v>
      </c>
      <c r="D144" s="148"/>
      <c r="E144" s="148"/>
      <c r="F144" s="148"/>
      <c r="G144" s="148"/>
      <c r="H144" s="148"/>
      <c r="I144" s="148"/>
      <c r="J144" s="148"/>
      <c r="K144" s="148"/>
      <c r="L144" s="104"/>
      <c r="M144" s="104"/>
      <c r="N144" s="104"/>
      <c r="O144" s="104"/>
      <c r="P144" s="104"/>
      <c r="Q144" s="104"/>
      <c r="R144" s="104"/>
      <c r="S144" s="104"/>
      <c r="T144" s="104"/>
      <c r="U144" s="104"/>
      <c r="V144" s="36"/>
      <c r="W144" s="36"/>
      <c r="X144" s="104"/>
      <c r="Y144" s="104"/>
      <c r="Z144" s="104"/>
      <c r="AA144" s="104"/>
      <c r="AB144" s="104"/>
      <c r="AC144" s="104"/>
      <c r="AD144" s="104"/>
      <c r="AE144" s="104"/>
      <c r="AF144" s="104"/>
      <c r="AG144" s="104"/>
      <c r="AH144" s="104"/>
      <c r="AI144" s="104"/>
      <c r="AJ144" s="104"/>
      <c r="AK144" s="104"/>
      <c r="AL144" s="104"/>
      <c r="AM144" s="104"/>
      <c r="AN144" s="104"/>
      <c r="AO144" s="104"/>
      <c r="AP144" s="104"/>
      <c r="AQ144" s="49"/>
      <c r="AR144" s="33"/>
      <c r="AS144" s="33"/>
      <c r="AT144" s="31"/>
      <c r="AU144" s="31"/>
      <c r="AV144" s="30"/>
      <c r="AW144" s="29"/>
      <c r="AX144" s="29"/>
      <c r="AY144" s="29"/>
      <c r="AZ144" s="29"/>
      <c r="BA144" s="29"/>
      <c r="BB144" s="29"/>
      <c r="BC144" s="29"/>
      <c r="BD144" s="29"/>
      <c r="BE144" s="30"/>
    </row>
    <row r="145" spans="1:57" x14ac:dyDescent="0.25">
      <c r="A145" s="433"/>
      <c r="B145" s="423"/>
      <c r="C145" s="425"/>
      <c r="D145" s="148"/>
      <c r="E145" s="148"/>
      <c r="F145" s="148"/>
      <c r="G145" s="148"/>
      <c r="H145" s="148"/>
      <c r="I145" s="148"/>
      <c r="J145" s="148"/>
      <c r="K145" s="148"/>
      <c r="L145" s="104"/>
      <c r="M145" s="104"/>
      <c r="N145" s="104"/>
      <c r="O145" s="104"/>
      <c r="P145" s="104"/>
      <c r="Q145" s="104"/>
      <c r="R145" s="104"/>
      <c r="S145" s="104"/>
      <c r="T145" s="104"/>
      <c r="U145" s="104"/>
      <c r="V145" s="36"/>
      <c r="W145" s="46"/>
      <c r="X145" s="104"/>
      <c r="Y145" s="104"/>
      <c r="Z145" s="104"/>
      <c r="AA145" s="104"/>
      <c r="AB145" s="104"/>
      <c r="AC145" s="104"/>
      <c r="AD145" s="104"/>
      <c r="AE145" s="104"/>
      <c r="AF145" s="104"/>
      <c r="AG145" s="104"/>
      <c r="AH145" s="104"/>
      <c r="AI145" s="104"/>
      <c r="AJ145" s="104"/>
      <c r="AK145" s="104"/>
      <c r="AL145" s="104"/>
      <c r="AM145" s="104"/>
      <c r="AN145" s="104"/>
      <c r="AO145" s="104"/>
      <c r="AP145" s="104"/>
      <c r="AQ145" s="49"/>
      <c r="AR145" s="33"/>
      <c r="AS145" s="33"/>
      <c r="AT145" s="31"/>
      <c r="AU145" s="31"/>
      <c r="AV145" s="30"/>
      <c r="AW145" s="29"/>
      <c r="AX145" s="29"/>
      <c r="AY145" s="29"/>
      <c r="AZ145" s="29"/>
      <c r="BA145" s="29"/>
      <c r="BB145" s="29"/>
      <c r="BC145" s="29"/>
      <c r="BD145" s="29"/>
      <c r="BE145" s="30"/>
    </row>
    <row r="146" spans="1:57" x14ac:dyDescent="0.25">
      <c r="A146" s="433"/>
      <c r="B146" s="412" t="s">
        <v>26</v>
      </c>
      <c r="C146" s="414" t="s">
        <v>106</v>
      </c>
      <c r="D146" s="48" t="s">
        <v>123</v>
      </c>
      <c r="E146" s="48"/>
      <c r="F146" s="48"/>
      <c r="G146" s="48"/>
      <c r="H146" s="48"/>
      <c r="I146" s="48"/>
      <c r="J146" s="48"/>
      <c r="K146" s="48"/>
      <c r="L146" s="48"/>
      <c r="M146" s="48"/>
      <c r="N146" s="48"/>
      <c r="O146" s="48"/>
      <c r="P146" s="48"/>
      <c r="Q146" s="48"/>
      <c r="R146" s="48"/>
      <c r="S146" s="48"/>
      <c r="T146" s="48"/>
      <c r="U146" s="48"/>
      <c r="V146" s="36"/>
      <c r="W146" s="46"/>
      <c r="X146" s="48"/>
      <c r="Y146" s="48"/>
      <c r="Z146" s="48"/>
      <c r="AA146" s="48"/>
      <c r="AB146" s="48"/>
      <c r="AC146" s="48"/>
      <c r="AD146" s="48"/>
      <c r="AE146" s="48"/>
      <c r="AF146" s="48"/>
      <c r="AG146" s="48"/>
      <c r="AH146" s="48"/>
      <c r="AI146" s="48"/>
      <c r="AJ146" s="48"/>
      <c r="AK146" s="48"/>
      <c r="AL146" s="48"/>
      <c r="AM146" s="48"/>
      <c r="AN146" s="48"/>
      <c r="AO146" s="48"/>
      <c r="AP146" s="48"/>
      <c r="AQ146" s="45"/>
      <c r="AR146" s="33"/>
      <c r="AS146" s="33"/>
      <c r="AT146" s="31"/>
      <c r="AU146" s="31"/>
      <c r="AV146" s="30"/>
      <c r="AW146" s="29"/>
      <c r="AX146" s="29"/>
      <c r="AY146" s="29"/>
      <c r="AZ146" s="29"/>
      <c r="BA146" s="29"/>
      <c r="BB146" s="29"/>
      <c r="BC146" s="29"/>
      <c r="BD146" s="29"/>
      <c r="BE146" s="28"/>
    </row>
    <row r="147" spans="1:57" x14ac:dyDescent="0.25">
      <c r="A147" s="433"/>
      <c r="B147" s="413"/>
      <c r="C147" s="415"/>
      <c r="D147" s="48" t="s">
        <v>122</v>
      </c>
      <c r="E147" s="48"/>
      <c r="F147" s="48"/>
      <c r="G147" s="48"/>
      <c r="H147" s="48"/>
      <c r="I147" s="48"/>
      <c r="J147" s="48"/>
      <c r="K147" s="48"/>
      <c r="L147" s="48"/>
      <c r="M147" s="48"/>
      <c r="N147" s="48"/>
      <c r="O147" s="48"/>
      <c r="P147" s="48"/>
      <c r="Q147" s="48"/>
      <c r="R147" s="48"/>
      <c r="S147" s="48"/>
      <c r="T147" s="48"/>
      <c r="U147" s="48"/>
      <c r="V147" s="36"/>
      <c r="W147" s="46"/>
      <c r="X147" s="48"/>
      <c r="Y147" s="48"/>
      <c r="Z147" s="48"/>
      <c r="AA147" s="48"/>
      <c r="AB147" s="48"/>
      <c r="AC147" s="48"/>
      <c r="AD147" s="48"/>
      <c r="AE147" s="48"/>
      <c r="AF147" s="48"/>
      <c r="AG147" s="48"/>
      <c r="AH147" s="48"/>
      <c r="AI147" s="48"/>
      <c r="AJ147" s="48"/>
      <c r="AK147" s="48"/>
      <c r="AL147" s="48"/>
      <c r="AM147" s="48"/>
      <c r="AN147" s="48"/>
      <c r="AO147" s="48"/>
      <c r="AP147" s="48"/>
      <c r="AQ147" s="45"/>
      <c r="AR147" s="33"/>
      <c r="AS147" s="33"/>
      <c r="AT147" s="31"/>
      <c r="AU147" s="31"/>
      <c r="AV147" s="30"/>
      <c r="AW147" s="29"/>
      <c r="AX147" s="29"/>
      <c r="AY147" s="29"/>
      <c r="AZ147" s="29"/>
      <c r="BA147" s="29"/>
      <c r="BB147" s="29"/>
      <c r="BC147" s="29"/>
      <c r="BD147" s="29"/>
      <c r="BE147" s="28"/>
    </row>
    <row r="148" spans="1:57" x14ac:dyDescent="0.25">
      <c r="A148" s="433"/>
      <c r="B148" s="401" t="s">
        <v>27</v>
      </c>
      <c r="C148" s="416" t="s">
        <v>107</v>
      </c>
      <c r="D148" s="28" t="s">
        <v>123</v>
      </c>
      <c r="E148" s="28">
        <v>10</v>
      </c>
      <c r="F148" s="28">
        <v>10</v>
      </c>
      <c r="G148" s="28">
        <v>10</v>
      </c>
      <c r="H148" s="28">
        <v>10</v>
      </c>
      <c r="I148" s="28">
        <v>10</v>
      </c>
      <c r="J148" s="41">
        <v>2</v>
      </c>
      <c r="K148" s="28">
        <v>2</v>
      </c>
      <c r="L148" s="28">
        <v>2</v>
      </c>
      <c r="M148" s="28">
        <v>2</v>
      </c>
      <c r="N148" s="28">
        <v>2</v>
      </c>
      <c r="O148" s="28">
        <v>2</v>
      </c>
      <c r="P148" s="41">
        <v>2</v>
      </c>
      <c r="Q148" s="28">
        <v>4</v>
      </c>
      <c r="R148" s="28">
        <v>4</v>
      </c>
      <c r="S148" s="28">
        <v>4</v>
      </c>
      <c r="T148" s="28">
        <v>4</v>
      </c>
      <c r="U148" s="28">
        <v>4</v>
      </c>
      <c r="V148" s="36"/>
      <c r="W148" s="46"/>
      <c r="X148" s="28"/>
      <c r="Y148" s="28"/>
      <c r="Z148" s="28"/>
      <c r="AA148" s="28"/>
      <c r="AB148" s="28"/>
      <c r="AC148" s="28"/>
      <c r="AD148" s="28"/>
      <c r="AE148" s="40"/>
      <c r="AF148" s="40"/>
      <c r="AG148" s="40"/>
      <c r="AH148" s="40"/>
      <c r="AI148" s="40"/>
      <c r="AJ148" s="40"/>
      <c r="AK148" s="40"/>
      <c r="AL148" s="40"/>
      <c r="AM148" s="40"/>
      <c r="AN148" s="40"/>
      <c r="AO148" s="40"/>
      <c r="AP148" s="40"/>
      <c r="AQ148" s="29"/>
      <c r="AR148" s="33"/>
      <c r="AS148" s="33"/>
      <c r="AT148" s="31"/>
      <c r="AU148" s="31"/>
      <c r="AV148" s="30"/>
      <c r="AW148" s="29"/>
      <c r="AX148" s="29"/>
      <c r="AY148" s="29"/>
      <c r="AZ148" s="29"/>
      <c r="BA148" s="29"/>
      <c r="BB148" s="29"/>
      <c r="BC148" s="29"/>
      <c r="BD148" s="29"/>
      <c r="BE148" s="28">
        <f>SUM(E148:BD148)</f>
        <v>84</v>
      </c>
    </row>
    <row r="149" spans="1:57" ht="12.75" customHeight="1" x14ac:dyDescent="0.25">
      <c r="A149" s="433"/>
      <c r="B149" s="402"/>
      <c r="C149" s="417"/>
      <c r="D149" s="28" t="s">
        <v>122</v>
      </c>
      <c r="E149" s="28"/>
      <c r="F149" s="28"/>
      <c r="G149" s="28"/>
      <c r="H149" s="28"/>
      <c r="I149" s="28"/>
      <c r="J149" s="28"/>
      <c r="K149" s="28"/>
      <c r="L149" s="28"/>
      <c r="M149" s="28"/>
      <c r="N149" s="28"/>
      <c r="O149" s="28"/>
      <c r="P149" s="28"/>
      <c r="Q149" s="28"/>
      <c r="R149" s="28"/>
      <c r="S149" s="28"/>
      <c r="T149" s="28"/>
      <c r="U149" s="28"/>
      <c r="V149" s="36"/>
      <c r="W149" s="46"/>
      <c r="X149" s="28"/>
      <c r="Y149" s="28"/>
      <c r="Z149" s="28"/>
      <c r="AA149" s="40"/>
      <c r="AB149" s="40"/>
      <c r="AC149" s="40"/>
      <c r="AD149" s="28"/>
      <c r="AE149" s="40"/>
      <c r="AF149" s="40"/>
      <c r="AG149" s="40"/>
      <c r="AH149" s="40"/>
      <c r="AI149" s="40"/>
      <c r="AJ149" s="40"/>
      <c r="AK149" s="40"/>
      <c r="AL149" s="40"/>
      <c r="AM149" s="40"/>
      <c r="AN149" s="40"/>
      <c r="AO149" s="40"/>
      <c r="AP149" s="40"/>
      <c r="AQ149" s="29"/>
      <c r="AR149" s="33"/>
      <c r="AS149" s="33"/>
      <c r="AT149" s="31"/>
      <c r="AU149" s="31"/>
      <c r="AV149" s="30"/>
      <c r="AW149" s="29"/>
      <c r="AX149" s="29"/>
      <c r="AY149" s="29"/>
      <c r="AZ149" s="29"/>
      <c r="BA149" s="29"/>
      <c r="BB149" s="29"/>
      <c r="BC149" s="29"/>
      <c r="BD149" s="29"/>
      <c r="BE149" s="28"/>
    </row>
    <row r="150" spans="1:57" x14ac:dyDescent="0.25">
      <c r="A150" s="433"/>
      <c r="B150" s="141" t="s">
        <v>92</v>
      </c>
      <c r="C150" s="42" t="s">
        <v>0</v>
      </c>
      <c r="D150" s="28" t="s">
        <v>123</v>
      </c>
      <c r="E150" s="28"/>
      <c r="F150" s="28"/>
      <c r="G150" s="28"/>
      <c r="H150" s="28"/>
      <c r="I150" s="28"/>
      <c r="J150" s="41">
        <v>6</v>
      </c>
      <c r="K150" s="28">
        <v>6</v>
      </c>
      <c r="L150" s="28">
        <v>6</v>
      </c>
      <c r="M150" s="28">
        <v>6</v>
      </c>
      <c r="N150" s="28">
        <v>6</v>
      </c>
      <c r="O150" s="28">
        <v>6</v>
      </c>
      <c r="P150" s="41">
        <v>12</v>
      </c>
      <c r="Q150" s="28">
        <v>12</v>
      </c>
      <c r="R150" s="28">
        <v>12</v>
      </c>
      <c r="S150" s="28">
        <v>12</v>
      </c>
      <c r="T150" s="28">
        <v>12</v>
      </c>
      <c r="U150" s="28">
        <v>12</v>
      </c>
      <c r="V150" s="36"/>
      <c r="W150" s="46"/>
      <c r="X150" s="51"/>
      <c r="Y150" s="51"/>
      <c r="Z150" s="51"/>
      <c r="AA150" s="51"/>
      <c r="AB150" s="51"/>
      <c r="AC150" s="51"/>
      <c r="AD150" s="28"/>
      <c r="AE150" s="28"/>
      <c r="AF150" s="28"/>
      <c r="AG150" s="28"/>
      <c r="AH150" s="28"/>
      <c r="AI150" s="28"/>
      <c r="AJ150" s="28"/>
      <c r="AK150" s="28"/>
      <c r="AL150" s="28"/>
      <c r="AM150" s="28"/>
      <c r="AN150" s="28"/>
      <c r="AO150" s="28"/>
      <c r="AP150" s="28"/>
      <c r="AQ150" s="30"/>
      <c r="AR150" s="33"/>
      <c r="AS150" s="33"/>
      <c r="AT150" s="31"/>
      <c r="AU150" s="31"/>
      <c r="AV150" s="30"/>
      <c r="AW150" s="29"/>
      <c r="AX150" s="29"/>
      <c r="AY150" s="29"/>
      <c r="AZ150" s="29"/>
      <c r="BA150" s="29"/>
      <c r="BB150" s="29"/>
      <c r="BC150" s="29"/>
      <c r="BD150" s="29"/>
      <c r="BE150" s="36">
        <f>SUM(E150:BD150)</f>
        <v>108</v>
      </c>
    </row>
    <row r="151" spans="1:57" x14ac:dyDescent="0.25">
      <c r="A151" s="433"/>
      <c r="B151" s="141" t="s">
        <v>93</v>
      </c>
      <c r="C151" s="42" t="s">
        <v>1</v>
      </c>
      <c r="D151" s="153" t="s">
        <v>123</v>
      </c>
      <c r="E151" s="28"/>
      <c r="F151" s="28"/>
      <c r="G151" s="28"/>
      <c r="H151" s="28"/>
      <c r="I151" s="28"/>
      <c r="J151" s="28"/>
      <c r="K151" s="28"/>
      <c r="L151" s="28"/>
      <c r="M151" s="28"/>
      <c r="N151" s="28"/>
      <c r="O151" s="28"/>
      <c r="P151" s="28"/>
      <c r="Q151" s="28"/>
      <c r="R151" s="28"/>
      <c r="S151" s="28"/>
      <c r="T151" s="28"/>
      <c r="U151" s="28"/>
      <c r="V151" s="36"/>
      <c r="W151" s="46"/>
      <c r="X151" s="28">
        <v>18</v>
      </c>
      <c r="Y151" s="28">
        <v>18</v>
      </c>
      <c r="Z151" s="28">
        <v>18</v>
      </c>
      <c r="AA151" s="28">
        <v>18</v>
      </c>
      <c r="AB151" s="28">
        <v>18</v>
      </c>
      <c r="AC151" s="28">
        <v>18</v>
      </c>
      <c r="AD151" s="28">
        <v>18</v>
      </c>
      <c r="AE151" s="28">
        <v>18</v>
      </c>
      <c r="AF151" s="28">
        <v>18</v>
      </c>
      <c r="AG151" s="28">
        <v>18</v>
      </c>
      <c r="AH151" s="28">
        <v>18</v>
      </c>
      <c r="AI151" s="28">
        <v>18</v>
      </c>
      <c r="AJ151" s="28">
        <v>18</v>
      </c>
      <c r="AK151" s="28">
        <v>18</v>
      </c>
      <c r="AL151" s="28">
        <v>18</v>
      </c>
      <c r="AM151" s="28">
        <v>18</v>
      </c>
      <c r="AN151" s="28">
        <v>18</v>
      </c>
      <c r="AO151" s="28">
        <v>18</v>
      </c>
      <c r="AP151" s="28">
        <v>18</v>
      </c>
      <c r="AQ151" s="28">
        <v>18</v>
      </c>
      <c r="AR151" s="44"/>
      <c r="AS151" s="44"/>
      <c r="AT151" s="149"/>
      <c r="AU151" s="149"/>
      <c r="AV151" s="30"/>
      <c r="AW151" s="29"/>
      <c r="AX151" s="29"/>
      <c r="AY151" s="29"/>
      <c r="AZ151" s="29"/>
      <c r="BA151" s="29"/>
      <c r="BB151" s="29"/>
      <c r="BC151" s="29"/>
      <c r="BD151" s="29"/>
      <c r="BE151" s="36">
        <f>SUM(X151:BD151)</f>
        <v>360</v>
      </c>
    </row>
    <row r="152" spans="1:57" ht="12.75" customHeight="1" x14ac:dyDescent="0.25">
      <c r="A152" s="433"/>
      <c r="B152" s="412" t="s">
        <v>108</v>
      </c>
      <c r="C152" s="418" t="s">
        <v>112</v>
      </c>
      <c r="D152" s="48" t="s">
        <v>123</v>
      </c>
      <c r="E152" s="48"/>
      <c r="F152" s="48"/>
      <c r="G152" s="48"/>
      <c r="H152" s="48"/>
      <c r="I152" s="48"/>
      <c r="J152" s="48"/>
      <c r="K152" s="48"/>
      <c r="L152" s="48"/>
      <c r="M152" s="48"/>
      <c r="N152" s="48"/>
      <c r="O152" s="48"/>
      <c r="P152" s="48"/>
      <c r="Q152" s="48"/>
      <c r="R152" s="48"/>
      <c r="S152" s="48"/>
      <c r="T152" s="48"/>
      <c r="U152" s="48"/>
      <c r="V152" s="36"/>
      <c r="W152" s="46"/>
      <c r="X152" s="48"/>
      <c r="Y152" s="48"/>
      <c r="Z152" s="48"/>
      <c r="AA152" s="48"/>
      <c r="AB152" s="48"/>
      <c r="AC152" s="48"/>
      <c r="AD152" s="48"/>
      <c r="AE152" s="48"/>
      <c r="AF152" s="48"/>
      <c r="AG152" s="48"/>
      <c r="AH152" s="48"/>
      <c r="AI152" s="48"/>
      <c r="AJ152" s="48"/>
      <c r="AK152" s="48"/>
      <c r="AL152" s="48"/>
      <c r="AM152" s="48"/>
      <c r="AN152" s="48"/>
      <c r="AO152" s="48"/>
      <c r="AP152" s="48"/>
      <c r="AQ152" s="48"/>
      <c r="AR152" s="44"/>
      <c r="AS152" s="44"/>
      <c r="AT152" s="149"/>
      <c r="AU152" s="149"/>
      <c r="AV152" s="30"/>
      <c r="AW152" s="29"/>
      <c r="AX152" s="29"/>
      <c r="AY152" s="29"/>
      <c r="AZ152" s="29"/>
      <c r="BA152" s="29"/>
      <c r="BB152" s="29"/>
      <c r="BC152" s="29"/>
      <c r="BD152" s="29"/>
      <c r="BE152" s="28"/>
    </row>
    <row r="153" spans="1:57" x14ac:dyDescent="0.25">
      <c r="A153" s="433"/>
      <c r="B153" s="413"/>
      <c r="C153" s="419"/>
      <c r="D153" s="48" t="s">
        <v>122</v>
      </c>
      <c r="E153" s="48"/>
      <c r="F153" s="48"/>
      <c r="G153" s="48"/>
      <c r="H153" s="48"/>
      <c r="I153" s="48"/>
      <c r="J153" s="48"/>
      <c r="K153" s="48"/>
      <c r="L153" s="48"/>
      <c r="M153" s="48"/>
      <c r="N153" s="48"/>
      <c r="O153" s="48"/>
      <c r="P153" s="48"/>
      <c r="Q153" s="48"/>
      <c r="R153" s="48"/>
      <c r="S153" s="48"/>
      <c r="T153" s="48"/>
      <c r="U153" s="48"/>
      <c r="V153" s="36"/>
      <c r="W153" s="46"/>
      <c r="X153" s="48"/>
      <c r="Y153" s="48"/>
      <c r="Z153" s="48"/>
      <c r="AA153" s="48"/>
      <c r="AB153" s="48"/>
      <c r="AC153" s="48"/>
      <c r="AD153" s="48"/>
      <c r="AE153" s="48"/>
      <c r="AF153" s="48"/>
      <c r="AG153" s="48"/>
      <c r="AH153" s="48"/>
      <c r="AI153" s="48"/>
      <c r="AJ153" s="48"/>
      <c r="AK153" s="48"/>
      <c r="AL153" s="48"/>
      <c r="AM153" s="48"/>
      <c r="AN153" s="48"/>
      <c r="AO153" s="48"/>
      <c r="AP153" s="48"/>
      <c r="AQ153" s="48"/>
      <c r="AR153" s="44"/>
      <c r="AS153" s="44"/>
      <c r="AT153" s="149"/>
      <c r="AU153" s="149"/>
      <c r="AV153" s="30"/>
      <c r="AW153" s="29"/>
      <c r="AX153" s="29"/>
      <c r="AY153" s="29"/>
      <c r="AZ153" s="29"/>
      <c r="BA153" s="29"/>
      <c r="BB153" s="29"/>
      <c r="BC153" s="29"/>
      <c r="BD153" s="29"/>
      <c r="BE153" s="28"/>
    </row>
    <row r="154" spans="1:57" ht="18.75" customHeight="1" x14ac:dyDescent="0.25">
      <c r="A154" s="433"/>
      <c r="B154" s="401" t="s">
        <v>109</v>
      </c>
      <c r="C154" s="403" t="s">
        <v>295</v>
      </c>
      <c r="D154" s="51" t="s">
        <v>123</v>
      </c>
      <c r="E154" s="40">
        <v>9</v>
      </c>
      <c r="F154" s="40">
        <v>9</v>
      </c>
      <c r="G154" s="40">
        <v>9</v>
      </c>
      <c r="H154" s="40">
        <v>9</v>
      </c>
      <c r="I154" s="40">
        <v>9</v>
      </c>
      <c r="J154" s="41">
        <v>2</v>
      </c>
      <c r="K154" s="40">
        <v>2</v>
      </c>
      <c r="L154" s="40">
        <v>2</v>
      </c>
      <c r="M154" s="40">
        <v>2</v>
      </c>
      <c r="N154" s="40">
        <v>2</v>
      </c>
      <c r="O154" s="40">
        <v>2</v>
      </c>
      <c r="P154" s="30">
        <v>2</v>
      </c>
      <c r="Q154" s="28">
        <v>3</v>
      </c>
      <c r="R154" s="28">
        <v>3</v>
      </c>
      <c r="S154" s="28">
        <v>3</v>
      </c>
      <c r="T154" s="41">
        <v>4</v>
      </c>
      <c r="U154" s="28">
        <v>4</v>
      </c>
      <c r="V154" s="36"/>
      <c r="W154" s="46"/>
      <c r="X154" s="28"/>
      <c r="Y154" s="28"/>
      <c r="Z154" s="28"/>
      <c r="AA154" s="28"/>
      <c r="AB154" s="28"/>
      <c r="AC154" s="28"/>
      <c r="AD154" s="28"/>
      <c r="AE154" s="40"/>
      <c r="AF154" s="40"/>
      <c r="AG154" s="40"/>
      <c r="AH154" s="40"/>
      <c r="AI154" s="40"/>
      <c r="AJ154" s="40"/>
      <c r="AK154" s="40"/>
      <c r="AL154" s="40"/>
      <c r="AM154" s="40"/>
      <c r="AN154" s="40"/>
      <c r="AO154" s="40"/>
      <c r="AP154" s="40"/>
      <c r="AQ154" s="40"/>
      <c r="AR154" s="44"/>
      <c r="AS154" s="44"/>
      <c r="AT154" s="149"/>
      <c r="AU154" s="149"/>
      <c r="AV154" s="30"/>
      <c r="AW154" s="29"/>
      <c r="AX154" s="29"/>
      <c r="AY154" s="29"/>
      <c r="AZ154" s="29"/>
      <c r="BA154" s="29"/>
      <c r="BB154" s="29"/>
      <c r="BC154" s="29"/>
      <c r="BD154" s="29"/>
      <c r="BE154" s="28">
        <f>SUM(E154:BD154)</f>
        <v>76</v>
      </c>
    </row>
    <row r="155" spans="1:57" ht="16.5" customHeight="1" x14ac:dyDescent="0.25">
      <c r="A155" s="433"/>
      <c r="B155" s="402"/>
      <c r="C155" s="404"/>
      <c r="D155" s="51" t="s">
        <v>122</v>
      </c>
      <c r="E155" s="40"/>
      <c r="F155" s="40"/>
      <c r="G155" s="40"/>
      <c r="H155" s="40"/>
      <c r="I155" s="40"/>
      <c r="J155" s="40"/>
      <c r="K155" s="40"/>
      <c r="L155" s="28"/>
      <c r="M155" s="28"/>
      <c r="N155" s="28"/>
      <c r="O155" s="28"/>
      <c r="P155" s="28"/>
      <c r="Q155" s="28"/>
      <c r="R155" s="28"/>
      <c r="S155" s="28"/>
      <c r="T155" s="28"/>
      <c r="U155" s="28"/>
      <c r="V155" s="36"/>
      <c r="W155" s="46"/>
      <c r="X155" s="28"/>
      <c r="Y155" s="28"/>
      <c r="Z155" s="28"/>
      <c r="AA155" s="40"/>
      <c r="AB155" s="40"/>
      <c r="AC155" s="40"/>
      <c r="AD155" s="28"/>
      <c r="AE155" s="40"/>
      <c r="AF155" s="40"/>
      <c r="AG155" s="40"/>
      <c r="AH155" s="40"/>
      <c r="AI155" s="40"/>
      <c r="AJ155" s="40"/>
      <c r="AK155" s="40"/>
      <c r="AL155" s="40"/>
      <c r="AM155" s="40"/>
      <c r="AN155" s="40"/>
      <c r="AO155" s="40"/>
      <c r="AP155" s="40"/>
      <c r="AQ155" s="40"/>
      <c r="AR155" s="44"/>
      <c r="AS155" s="44"/>
      <c r="AT155" s="149"/>
      <c r="AU155" s="149"/>
      <c r="AV155" s="30"/>
      <c r="AW155" s="29"/>
      <c r="AX155" s="29"/>
      <c r="AY155" s="29"/>
      <c r="AZ155" s="29"/>
      <c r="BA155" s="29"/>
      <c r="BB155" s="29"/>
      <c r="BC155" s="29"/>
      <c r="BD155" s="29"/>
      <c r="BE155" s="28"/>
    </row>
    <row r="156" spans="1:57" x14ac:dyDescent="0.25">
      <c r="A156" s="433"/>
      <c r="B156" s="140" t="s">
        <v>110</v>
      </c>
      <c r="C156" s="42" t="s">
        <v>0</v>
      </c>
      <c r="D156" s="153" t="s">
        <v>123</v>
      </c>
      <c r="E156" s="40"/>
      <c r="F156" s="40"/>
      <c r="G156" s="40"/>
      <c r="H156" s="40"/>
      <c r="I156" s="40"/>
      <c r="J156" s="41">
        <v>12</v>
      </c>
      <c r="K156" s="40">
        <v>12</v>
      </c>
      <c r="L156" s="40">
        <v>12</v>
      </c>
      <c r="M156" s="40">
        <v>12</v>
      </c>
      <c r="N156" s="40">
        <v>12</v>
      </c>
      <c r="O156" s="40">
        <v>12</v>
      </c>
      <c r="P156" s="28">
        <v>12</v>
      </c>
      <c r="Q156" s="40">
        <v>12</v>
      </c>
      <c r="R156" s="40">
        <v>12</v>
      </c>
      <c r="S156" s="40">
        <v>12</v>
      </c>
      <c r="T156" s="40">
        <v>12</v>
      </c>
      <c r="U156" s="40">
        <v>12</v>
      </c>
      <c r="V156" s="36"/>
      <c r="W156" s="46"/>
      <c r="X156" s="51"/>
      <c r="Y156" s="51"/>
      <c r="Z156" s="51"/>
      <c r="AA156" s="51"/>
      <c r="AB156" s="51"/>
      <c r="AC156" s="51"/>
      <c r="AD156" s="51"/>
      <c r="AE156" s="28"/>
      <c r="AF156" s="28"/>
      <c r="AG156" s="28"/>
      <c r="AH156" s="28"/>
      <c r="AI156" s="28"/>
      <c r="AJ156" s="28"/>
      <c r="AK156" s="40"/>
      <c r="AL156" s="40"/>
      <c r="AM156" s="40"/>
      <c r="AN156" s="40"/>
      <c r="AO156" s="40"/>
      <c r="AP156" s="40"/>
      <c r="AQ156" s="40"/>
      <c r="AR156" s="44"/>
      <c r="AS156" s="44"/>
      <c r="AT156" s="149"/>
      <c r="AU156" s="149"/>
      <c r="AV156" s="30"/>
      <c r="AW156" s="29"/>
      <c r="AX156" s="29"/>
      <c r="AY156" s="29"/>
      <c r="AZ156" s="29"/>
      <c r="BA156" s="29"/>
      <c r="BB156" s="29"/>
      <c r="BC156" s="29"/>
      <c r="BD156" s="29"/>
      <c r="BE156" s="36">
        <f>SUM(E156:BD156)</f>
        <v>144</v>
      </c>
    </row>
    <row r="157" spans="1:57" x14ac:dyDescent="0.25">
      <c r="A157" s="433"/>
      <c r="B157" s="140" t="s">
        <v>111</v>
      </c>
      <c r="C157" s="42" t="s">
        <v>1</v>
      </c>
      <c r="D157" s="153" t="s">
        <v>123</v>
      </c>
      <c r="E157" s="40"/>
      <c r="F157" s="40"/>
      <c r="G157" s="40"/>
      <c r="H157" s="40"/>
      <c r="I157" s="40"/>
      <c r="J157" s="40"/>
      <c r="K157" s="40"/>
      <c r="L157" s="28"/>
      <c r="M157" s="28"/>
      <c r="N157" s="28"/>
      <c r="O157" s="28"/>
      <c r="P157" s="28"/>
      <c r="Q157" s="28"/>
      <c r="R157" s="28"/>
      <c r="S157" s="28"/>
      <c r="T157" s="28"/>
      <c r="U157" s="28"/>
      <c r="V157" s="36"/>
      <c r="W157" s="46"/>
      <c r="X157" s="28">
        <v>18</v>
      </c>
      <c r="Y157" s="28">
        <v>18</v>
      </c>
      <c r="Z157" s="28">
        <v>18</v>
      </c>
      <c r="AA157" s="28">
        <v>18</v>
      </c>
      <c r="AB157" s="28">
        <v>18</v>
      </c>
      <c r="AC157" s="28">
        <v>18</v>
      </c>
      <c r="AD157" s="28">
        <v>18</v>
      </c>
      <c r="AE157" s="28">
        <v>18</v>
      </c>
      <c r="AF157" s="28">
        <v>18</v>
      </c>
      <c r="AG157" s="28">
        <v>18</v>
      </c>
      <c r="AH157" s="28">
        <v>18</v>
      </c>
      <c r="AI157" s="28">
        <v>18</v>
      </c>
      <c r="AJ157" s="28">
        <v>18</v>
      </c>
      <c r="AK157" s="28">
        <v>18</v>
      </c>
      <c r="AL157" s="28">
        <v>18</v>
      </c>
      <c r="AM157" s="28">
        <v>18</v>
      </c>
      <c r="AN157" s="28">
        <v>18</v>
      </c>
      <c r="AO157" s="28">
        <v>18</v>
      </c>
      <c r="AP157" s="28">
        <v>18</v>
      </c>
      <c r="AQ157" s="28">
        <v>18</v>
      </c>
      <c r="AR157" s="44"/>
      <c r="AS157" s="44"/>
      <c r="AT157" s="149"/>
      <c r="AU157" s="149"/>
      <c r="AV157" s="30"/>
      <c r="AW157" s="29"/>
      <c r="AX157" s="29"/>
      <c r="AY157" s="29"/>
      <c r="AZ157" s="29"/>
      <c r="BA157" s="29"/>
      <c r="BB157" s="29"/>
      <c r="BC157" s="29"/>
      <c r="BD157" s="29"/>
      <c r="BE157" s="36">
        <f>SUM(E157:BD157)</f>
        <v>360</v>
      </c>
    </row>
    <row r="158" spans="1:57" x14ac:dyDescent="0.25">
      <c r="A158" s="433"/>
      <c r="B158" s="405" t="s">
        <v>28</v>
      </c>
      <c r="C158" s="407" t="s">
        <v>41</v>
      </c>
      <c r="D158" s="153" t="s">
        <v>123</v>
      </c>
      <c r="E158" s="40">
        <v>4</v>
      </c>
      <c r="F158" s="40">
        <v>4</v>
      </c>
      <c r="G158" s="40">
        <v>4</v>
      </c>
      <c r="H158" s="40">
        <v>4</v>
      </c>
      <c r="I158" s="40">
        <v>4</v>
      </c>
      <c r="J158" s="41">
        <v>2</v>
      </c>
      <c r="K158" s="40">
        <v>2</v>
      </c>
      <c r="L158" s="40">
        <v>2</v>
      </c>
      <c r="M158" s="40">
        <v>2</v>
      </c>
      <c r="N158" s="40">
        <v>2</v>
      </c>
      <c r="O158" s="40">
        <v>2</v>
      </c>
      <c r="P158" s="40">
        <v>2</v>
      </c>
      <c r="Q158" s="40">
        <v>2</v>
      </c>
      <c r="R158" s="40">
        <v>2</v>
      </c>
      <c r="S158" s="28">
        <v>2</v>
      </c>
      <c r="T158" s="28">
        <v>2</v>
      </c>
      <c r="U158" s="28">
        <v>2</v>
      </c>
      <c r="V158" s="36"/>
      <c r="W158" s="46"/>
      <c r="X158" s="28"/>
      <c r="Y158" s="28"/>
      <c r="Z158" s="28"/>
      <c r="AA158" s="28"/>
      <c r="AB158" s="28"/>
      <c r="AC158" s="28"/>
      <c r="AD158" s="28"/>
      <c r="AE158" s="28"/>
      <c r="AF158" s="28"/>
      <c r="AG158" s="28"/>
      <c r="AH158" s="28"/>
      <c r="AI158" s="28"/>
      <c r="AJ158" s="28"/>
      <c r="AK158" s="28"/>
      <c r="AL158" s="28"/>
      <c r="AM158" s="28"/>
      <c r="AN158" s="28"/>
      <c r="AO158" s="28"/>
      <c r="AP158" s="28"/>
      <c r="AQ158" s="28"/>
      <c r="AR158" s="44"/>
      <c r="AS158" s="44"/>
      <c r="AT158" s="149"/>
      <c r="AU158" s="149"/>
      <c r="AV158" s="30"/>
      <c r="AW158" s="29"/>
      <c r="AX158" s="29"/>
      <c r="AY158" s="29"/>
      <c r="AZ158" s="29"/>
      <c r="BA158" s="29"/>
      <c r="BB158" s="29"/>
      <c r="BC158" s="29"/>
      <c r="BD158" s="29"/>
      <c r="BE158" s="28">
        <f>SUM(E158:BD158)</f>
        <v>44</v>
      </c>
    </row>
    <row r="159" spans="1:57" x14ac:dyDescent="0.25">
      <c r="A159" s="433"/>
      <c r="B159" s="406"/>
      <c r="C159" s="408"/>
      <c r="D159" s="153" t="s">
        <v>122</v>
      </c>
      <c r="E159" s="29"/>
      <c r="F159" s="29"/>
      <c r="G159" s="29"/>
      <c r="H159" s="29"/>
      <c r="I159" s="29"/>
      <c r="J159" s="29"/>
      <c r="K159" s="29"/>
      <c r="L159" s="30"/>
      <c r="M159" s="30"/>
      <c r="N159" s="30"/>
      <c r="O159" s="30"/>
      <c r="P159" s="30"/>
      <c r="Q159" s="30"/>
      <c r="R159" s="30"/>
      <c r="S159" s="30"/>
      <c r="T159" s="30"/>
      <c r="U159" s="30"/>
      <c r="V159" s="41"/>
      <c r="W159" s="35"/>
      <c r="X159" s="30"/>
      <c r="Y159" s="30"/>
      <c r="Z159" s="30"/>
      <c r="AA159" s="30"/>
      <c r="AB159" s="30"/>
      <c r="AC159" s="30"/>
      <c r="AD159" s="30"/>
      <c r="AE159" s="30"/>
      <c r="AF159" s="30"/>
      <c r="AG159" s="30"/>
      <c r="AH159" s="30"/>
      <c r="AI159" s="30"/>
      <c r="AJ159" s="30"/>
      <c r="AK159" s="30"/>
      <c r="AL159" s="30"/>
      <c r="AM159" s="30"/>
      <c r="AN159" s="30"/>
      <c r="AO159" s="30"/>
      <c r="AP159" s="30"/>
      <c r="AQ159" s="28"/>
      <c r="AR159" s="44"/>
      <c r="AS159" s="44"/>
      <c r="AT159" s="149"/>
      <c r="AU159" s="149"/>
      <c r="AV159" s="30"/>
      <c r="AW159" s="29"/>
      <c r="AX159" s="29"/>
      <c r="AY159" s="29"/>
      <c r="AZ159" s="29"/>
      <c r="BA159" s="29"/>
      <c r="BB159" s="29"/>
      <c r="BC159" s="29"/>
      <c r="BD159" s="29"/>
      <c r="BE159" s="28"/>
    </row>
    <row r="160" spans="1:57" x14ac:dyDescent="0.25">
      <c r="A160" s="433"/>
      <c r="B160" s="420"/>
      <c r="C160" s="405" t="s">
        <v>2</v>
      </c>
      <c r="E160" s="40"/>
      <c r="F160" s="40"/>
      <c r="G160" s="40"/>
      <c r="H160" s="40"/>
      <c r="I160" s="40"/>
      <c r="J160" s="40"/>
      <c r="K160" s="40"/>
      <c r="L160" s="40"/>
      <c r="M160" s="40"/>
      <c r="N160" s="40"/>
      <c r="O160" s="40"/>
      <c r="P160" s="40"/>
      <c r="Q160" s="40"/>
      <c r="R160" s="40"/>
      <c r="S160" s="40"/>
      <c r="T160" s="40"/>
      <c r="U160" s="34"/>
      <c r="V160" s="36"/>
      <c r="W160" s="35"/>
      <c r="X160" s="28"/>
      <c r="Y160" s="28"/>
      <c r="Z160" s="28"/>
      <c r="AA160" s="34"/>
      <c r="AB160" s="34"/>
      <c r="AC160" s="34"/>
      <c r="AD160" s="34"/>
      <c r="AE160" s="34"/>
      <c r="AF160" s="34"/>
      <c r="AG160" s="34"/>
      <c r="AH160" s="34"/>
      <c r="AI160" s="34"/>
      <c r="AJ160" s="34"/>
      <c r="AK160" s="34"/>
      <c r="AL160" s="34"/>
      <c r="AM160" s="34"/>
      <c r="AN160" s="34"/>
      <c r="AO160" s="34"/>
      <c r="AP160" s="34"/>
      <c r="AQ160" s="28"/>
      <c r="AR160" s="44"/>
      <c r="AS160" s="44"/>
      <c r="AT160" s="149">
        <v>36</v>
      </c>
      <c r="AU160" s="149">
        <v>36</v>
      </c>
      <c r="AV160" s="30"/>
      <c r="AW160" s="29"/>
      <c r="AX160" s="29"/>
      <c r="AY160" s="29"/>
      <c r="AZ160" s="29"/>
      <c r="BA160" s="29"/>
      <c r="BB160" s="29"/>
      <c r="BC160" s="29"/>
      <c r="BD160" s="29"/>
      <c r="BE160" s="28">
        <f>SUM(E160:BD160)</f>
        <v>72</v>
      </c>
    </row>
    <row r="161" spans="1:57" x14ac:dyDescent="0.25">
      <c r="A161" s="434"/>
      <c r="B161" s="421"/>
      <c r="C161" s="406"/>
      <c r="E161" s="38"/>
      <c r="F161" s="38"/>
      <c r="G161" s="38"/>
      <c r="H161" s="38"/>
      <c r="I161" s="38"/>
      <c r="J161" s="38"/>
      <c r="K161" s="38"/>
      <c r="L161" s="28"/>
      <c r="M161" s="28"/>
      <c r="N161" s="34"/>
      <c r="O161" s="34"/>
      <c r="P161" s="34"/>
      <c r="Q161" s="34"/>
      <c r="R161" s="34"/>
      <c r="S161" s="34"/>
      <c r="T161" s="34"/>
      <c r="U161" s="34"/>
      <c r="V161" s="36"/>
      <c r="W161" s="35"/>
      <c r="X161" s="34"/>
      <c r="Y161" s="34"/>
      <c r="Z161" s="34"/>
      <c r="AA161" s="29"/>
      <c r="AB161" s="29"/>
      <c r="AC161" s="29"/>
      <c r="AD161" s="30"/>
      <c r="AE161" s="29"/>
      <c r="AF161" s="29"/>
      <c r="AG161" s="29"/>
      <c r="AH161" s="29"/>
      <c r="AI161" s="29"/>
      <c r="AJ161" s="29"/>
      <c r="AK161" s="29"/>
      <c r="AL161" s="29"/>
      <c r="AM161" s="29"/>
      <c r="AN161" s="29"/>
      <c r="AO161" s="29"/>
      <c r="AP161" s="29"/>
      <c r="AQ161" s="29"/>
      <c r="AR161" s="33"/>
      <c r="AS161" s="33"/>
      <c r="AT161" s="32"/>
      <c r="AU161" s="31"/>
      <c r="AV161" s="30"/>
      <c r="AW161" s="29"/>
      <c r="AX161" s="29"/>
      <c r="AY161" s="29"/>
      <c r="AZ161" s="29"/>
      <c r="BA161" s="29"/>
      <c r="BB161" s="29"/>
      <c r="BC161" s="29"/>
      <c r="BD161" s="29"/>
      <c r="BE161" s="28"/>
    </row>
    <row r="162" spans="1:57" x14ac:dyDescent="0.25">
      <c r="A162" s="27" t="s">
        <v>121</v>
      </c>
      <c r="B162" s="127"/>
      <c r="C162" s="26"/>
      <c r="D162" s="25"/>
      <c r="E162" s="15">
        <f t="shared" ref="E162:U162" si="4">SUM(E134:E161)</f>
        <v>36</v>
      </c>
      <c r="F162" s="15">
        <f t="shared" si="4"/>
        <v>36</v>
      </c>
      <c r="G162" s="15">
        <f t="shared" si="4"/>
        <v>36</v>
      </c>
      <c r="H162" s="15">
        <f t="shared" si="4"/>
        <v>36</v>
      </c>
      <c r="I162" s="15">
        <f t="shared" si="4"/>
        <v>36</v>
      </c>
      <c r="J162" s="15">
        <f t="shared" si="4"/>
        <v>36</v>
      </c>
      <c r="K162" s="15">
        <f t="shared" si="4"/>
        <v>36</v>
      </c>
      <c r="L162" s="15">
        <f t="shared" si="4"/>
        <v>36</v>
      </c>
      <c r="M162" s="15">
        <f t="shared" si="4"/>
        <v>36</v>
      </c>
      <c r="N162" s="15">
        <f t="shared" si="4"/>
        <v>36</v>
      </c>
      <c r="O162" s="15">
        <f t="shared" si="4"/>
        <v>36</v>
      </c>
      <c r="P162" s="15">
        <f t="shared" si="4"/>
        <v>36</v>
      </c>
      <c r="Q162" s="15">
        <f t="shared" si="4"/>
        <v>36</v>
      </c>
      <c r="R162" s="15">
        <f t="shared" si="4"/>
        <v>36</v>
      </c>
      <c r="S162" s="15">
        <f t="shared" si="4"/>
        <v>36</v>
      </c>
      <c r="T162" s="15">
        <f t="shared" si="4"/>
        <v>36</v>
      </c>
      <c r="U162" s="15">
        <f t="shared" si="4"/>
        <v>36</v>
      </c>
      <c r="V162" s="24"/>
      <c r="W162" s="24"/>
      <c r="X162" s="15">
        <f t="shared" ref="X162:AR162" si="5">SUM(X134:X161)</f>
        <v>36</v>
      </c>
      <c r="Y162" s="15">
        <f t="shared" si="5"/>
        <v>36</v>
      </c>
      <c r="Z162" s="15">
        <f t="shared" si="5"/>
        <v>36</v>
      </c>
      <c r="AA162" s="15">
        <f t="shared" si="5"/>
        <v>36</v>
      </c>
      <c r="AB162" s="15">
        <f t="shared" si="5"/>
        <v>36</v>
      </c>
      <c r="AC162" s="15">
        <f t="shared" si="5"/>
        <v>36</v>
      </c>
      <c r="AD162" s="15">
        <f t="shared" si="5"/>
        <v>36</v>
      </c>
      <c r="AE162" s="15">
        <f t="shared" si="5"/>
        <v>36</v>
      </c>
      <c r="AF162" s="15">
        <f t="shared" si="5"/>
        <v>36</v>
      </c>
      <c r="AG162" s="15">
        <f t="shared" si="5"/>
        <v>36</v>
      </c>
      <c r="AH162" s="15">
        <f t="shared" si="5"/>
        <v>36</v>
      </c>
      <c r="AI162" s="15">
        <f t="shared" si="5"/>
        <v>36</v>
      </c>
      <c r="AJ162" s="15">
        <f t="shared" si="5"/>
        <v>36</v>
      </c>
      <c r="AK162" s="15">
        <f t="shared" si="5"/>
        <v>36</v>
      </c>
      <c r="AL162" s="15">
        <f t="shared" si="5"/>
        <v>36</v>
      </c>
      <c r="AM162" s="15">
        <f t="shared" si="5"/>
        <v>36</v>
      </c>
      <c r="AN162" s="15">
        <f t="shared" si="5"/>
        <v>36</v>
      </c>
      <c r="AO162" s="15">
        <f t="shared" si="5"/>
        <v>36</v>
      </c>
      <c r="AP162" s="15">
        <f t="shared" si="5"/>
        <v>36</v>
      </c>
      <c r="AQ162" s="15">
        <f t="shared" si="5"/>
        <v>36</v>
      </c>
      <c r="AR162" s="23">
        <f t="shared" si="5"/>
        <v>0</v>
      </c>
      <c r="AS162" s="23">
        <v>0</v>
      </c>
      <c r="AT162" s="22">
        <v>0</v>
      </c>
      <c r="AU162" s="22">
        <v>0</v>
      </c>
      <c r="AV162" s="17"/>
      <c r="AW162" s="16"/>
      <c r="AX162" s="16"/>
      <c r="AY162" s="16"/>
      <c r="AZ162" s="16"/>
      <c r="BA162" s="16"/>
      <c r="BB162" s="16"/>
      <c r="BC162" s="16"/>
      <c r="BD162" s="16"/>
      <c r="BE162" s="21">
        <f>SUM(E162:BD162)</f>
        <v>1332</v>
      </c>
    </row>
    <row r="163" spans="1:57" x14ac:dyDescent="0.25">
      <c r="A163" s="409" t="s">
        <v>120</v>
      </c>
      <c r="B163" s="410"/>
      <c r="C163" s="410"/>
      <c r="D163" s="411"/>
      <c r="E163" s="15"/>
      <c r="F163" s="15"/>
      <c r="G163" s="15"/>
      <c r="H163" s="15"/>
      <c r="I163" s="15"/>
      <c r="J163" s="15"/>
      <c r="K163" s="15"/>
      <c r="L163" s="15"/>
      <c r="M163" s="15"/>
      <c r="N163" s="15"/>
      <c r="O163" s="15"/>
      <c r="P163" s="15"/>
      <c r="Q163" s="15"/>
      <c r="R163" s="15"/>
      <c r="S163" s="20"/>
      <c r="T163" s="20"/>
      <c r="U163" s="18"/>
      <c r="V163" s="18"/>
      <c r="W163" s="19"/>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7"/>
      <c r="AW163" s="16"/>
      <c r="AX163" s="16"/>
      <c r="AY163" s="16"/>
      <c r="AZ163" s="16"/>
      <c r="BA163" s="16"/>
      <c r="BB163" s="16"/>
      <c r="BC163" s="16"/>
      <c r="BD163" s="16"/>
      <c r="BE163" s="15"/>
    </row>
    <row r="164" spans="1:57" x14ac:dyDescent="0.25">
      <c r="A164" s="409" t="s">
        <v>119</v>
      </c>
      <c r="B164" s="410"/>
      <c r="C164" s="410"/>
      <c r="D164" s="411"/>
      <c r="E164" s="15"/>
      <c r="F164" s="15"/>
      <c r="G164" s="15"/>
      <c r="H164" s="15"/>
      <c r="I164" s="15"/>
      <c r="J164" s="15"/>
      <c r="K164" s="15"/>
      <c r="L164" s="15"/>
      <c r="M164" s="15"/>
      <c r="N164" s="15"/>
      <c r="O164" s="15"/>
      <c r="P164" s="15"/>
      <c r="Q164" s="15"/>
      <c r="R164" s="15"/>
      <c r="S164" s="15"/>
      <c r="T164" s="15"/>
      <c r="U164" s="18"/>
      <c r="V164" s="18"/>
      <c r="W164" s="19"/>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7"/>
      <c r="AW164" s="16"/>
      <c r="AX164" s="16"/>
      <c r="AY164" s="16"/>
      <c r="AZ164" s="16"/>
      <c r="BA164" s="16"/>
      <c r="BB164" s="16"/>
      <c r="BC164" s="16"/>
      <c r="BD164" s="16"/>
      <c r="BE164" s="15"/>
    </row>
  </sheetData>
  <mergeCells count="192">
    <mergeCell ref="C85:C86"/>
    <mergeCell ref="A1:M1"/>
    <mergeCell ref="N1:X1"/>
    <mergeCell ref="A2:A6"/>
    <mergeCell ref="B2:B6"/>
    <mergeCell ref="C2:C6"/>
    <mergeCell ref="D2:D6"/>
    <mergeCell ref="E2:H2"/>
    <mergeCell ref="I2:L2"/>
    <mergeCell ref="N2:P2"/>
    <mergeCell ref="R2:U2"/>
    <mergeCell ref="A7:A36"/>
    <mergeCell ref="B7:B8"/>
    <mergeCell ref="C7:C8"/>
    <mergeCell ref="B9:B10"/>
    <mergeCell ref="C9:C10"/>
    <mergeCell ref="W2:Y2"/>
    <mergeCell ref="B25:B26"/>
    <mergeCell ref="C25:C26"/>
    <mergeCell ref="B27:B28"/>
    <mergeCell ref="C27:C28"/>
    <mergeCell ref="B35:B36"/>
    <mergeCell ref="C35:C36"/>
    <mergeCell ref="B37:B38"/>
    <mergeCell ref="AV2:AY2"/>
    <mergeCell ref="BA2:BD2"/>
    <mergeCell ref="BE2:BE6"/>
    <mergeCell ref="E3:BD3"/>
    <mergeCell ref="E5:BD5"/>
    <mergeCell ref="AN2:AP2"/>
    <mergeCell ref="AR2:AU2"/>
    <mergeCell ref="B23:B24"/>
    <mergeCell ref="C23:C24"/>
    <mergeCell ref="B17:B18"/>
    <mergeCell ref="C17:C18"/>
    <mergeCell ref="B19:B20"/>
    <mergeCell ref="C19:C20"/>
    <mergeCell ref="B21:B22"/>
    <mergeCell ref="C21:C22"/>
    <mergeCell ref="AA2:AC2"/>
    <mergeCell ref="AE2:AH2"/>
    <mergeCell ref="AI2:AL2"/>
    <mergeCell ref="B11:B12"/>
    <mergeCell ref="C11:C12"/>
    <mergeCell ref="B13:B14"/>
    <mergeCell ref="C13:C14"/>
    <mergeCell ref="B15:B16"/>
    <mergeCell ref="C15:C16"/>
    <mergeCell ref="C37:C38"/>
    <mergeCell ref="B39:B40"/>
    <mergeCell ref="C39:C40"/>
    <mergeCell ref="B29:B30"/>
    <mergeCell ref="C29:C30"/>
    <mergeCell ref="B31:B32"/>
    <mergeCell ref="C31:C32"/>
    <mergeCell ref="B33:B34"/>
    <mergeCell ref="C33:C34"/>
    <mergeCell ref="B49:B50"/>
    <mergeCell ref="C49:C50"/>
    <mergeCell ref="BF49:BG49"/>
    <mergeCell ref="B51:B52"/>
    <mergeCell ref="C51:C52"/>
    <mergeCell ref="B53:B54"/>
    <mergeCell ref="C53:C54"/>
    <mergeCell ref="B41:B42"/>
    <mergeCell ref="C41:C42"/>
    <mergeCell ref="B43:B44"/>
    <mergeCell ref="C43:C44"/>
    <mergeCell ref="C45:C46"/>
    <mergeCell ref="B47:B48"/>
    <mergeCell ref="C47:C48"/>
    <mergeCell ref="A66:A70"/>
    <mergeCell ref="B66:B70"/>
    <mergeCell ref="C66:C70"/>
    <mergeCell ref="D66:D70"/>
    <mergeCell ref="E66:H66"/>
    <mergeCell ref="J66:L66"/>
    <mergeCell ref="C55:C56"/>
    <mergeCell ref="B57:B58"/>
    <mergeCell ref="C57:C58"/>
    <mergeCell ref="A61:C61"/>
    <mergeCell ref="A62:D62"/>
    <mergeCell ref="A63:D63"/>
    <mergeCell ref="AN66:AQ66"/>
    <mergeCell ref="AR66:AU66"/>
    <mergeCell ref="AW66:AY66"/>
    <mergeCell ref="BA66:BD66"/>
    <mergeCell ref="BE66:BE70"/>
    <mergeCell ref="E67:BD67"/>
    <mergeCell ref="E69:BD69"/>
    <mergeCell ref="N66:Q66"/>
    <mergeCell ref="R66:U66"/>
    <mergeCell ref="W66:Y66"/>
    <mergeCell ref="AA66:AC66"/>
    <mergeCell ref="AE66:AH66"/>
    <mergeCell ref="AJ66:AL66"/>
    <mergeCell ref="C79:C80"/>
    <mergeCell ref="B81:B82"/>
    <mergeCell ref="C81:C82"/>
    <mergeCell ref="B83:B84"/>
    <mergeCell ref="C83:C84"/>
    <mergeCell ref="B87:B88"/>
    <mergeCell ref="C87:C88"/>
    <mergeCell ref="A71:A122"/>
    <mergeCell ref="B71:B72"/>
    <mergeCell ref="C71:C72"/>
    <mergeCell ref="B73:B74"/>
    <mergeCell ref="C73:C74"/>
    <mergeCell ref="B75:B76"/>
    <mergeCell ref="C75:C76"/>
    <mergeCell ref="B77:B78"/>
    <mergeCell ref="C77:C78"/>
    <mergeCell ref="B79:B80"/>
    <mergeCell ref="B97:B98"/>
    <mergeCell ref="C97:C98"/>
    <mergeCell ref="B99:B100"/>
    <mergeCell ref="C99:C100"/>
    <mergeCell ref="B89:B90"/>
    <mergeCell ref="C89:C90"/>
    <mergeCell ref="B93:B94"/>
    <mergeCell ref="C93:C94"/>
    <mergeCell ref="B95:B96"/>
    <mergeCell ref="C95:C96"/>
    <mergeCell ref="B105:B106"/>
    <mergeCell ref="C105:C106"/>
    <mergeCell ref="B107:B108"/>
    <mergeCell ref="C107:C108"/>
    <mergeCell ref="B109:B110"/>
    <mergeCell ref="C109:C110"/>
    <mergeCell ref="B101:B102"/>
    <mergeCell ref="C101:C102"/>
    <mergeCell ref="B103:B104"/>
    <mergeCell ref="C103:C104"/>
    <mergeCell ref="C119:C120"/>
    <mergeCell ref="A124:D124"/>
    <mergeCell ref="A125:D125"/>
    <mergeCell ref="A129:A133"/>
    <mergeCell ref="B129:B133"/>
    <mergeCell ref="C129:C133"/>
    <mergeCell ref="D129:D133"/>
    <mergeCell ref="B138:B139"/>
    <mergeCell ref="B111:B112"/>
    <mergeCell ref="C111:C112"/>
    <mergeCell ref="B113:B114"/>
    <mergeCell ref="C113:C114"/>
    <mergeCell ref="B117:B118"/>
    <mergeCell ref="C117:C118"/>
    <mergeCell ref="BE129:BE133"/>
    <mergeCell ref="E130:BD130"/>
    <mergeCell ref="E132:BD132"/>
    <mergeCell ref="A134:A161"/>
    <mergeCell ref="C138:C139"/>
    <mergeCell ref="AE129:AH129"/>
    <mergeCell ref="AJ129:AL129"/>
    <mergeCell ref="AN129:AQ129"/>
    <mergeCell ref="AR129:AU129"/>
    <mergeCell ref="AW129:AY129"/>
    <mergeCell ref="BA129:BD129"/>
    <mergeCell ref="E129:H129"/>
    <mergeCell ref="J129:L129"/>
    <mergeCell ref="N129:Q129"/>
    <mergeCell ref="R129:U129"/>
    <mergeCell ref="W129:Z129"/>
    <mergeCell ref="AA129:AD129"/>
    <mergeCell ref="C136:C137"/>
    <mergeCell ref="C140:C141"/>
    <mergeCell ref="C142:C143"/>
    <mergeCell ref="B142:B143"/>
    <mergeCell ref="C91:C92"/>
    <mergeCell ref="B91:B92"/>
    <mergeCell ref="B85:B86"/>
    <mergeCell ref="B154:B155"/>
    <mergeCell ref="C154:C155"/>
    <mergeCell ref="B158:B159"/>
    <mergeCell ref="C158:C159"/>
    <mergeCell ref="A163:D163"/>
    <mergeCell ref="A164:D164"/>
    <mergeCell ref="B146:B147"/>
    <mergeCell ref="C146:C147"/>
    <mergeCell ref="B148:B149"/>
    <mergeCell ref="C148:C149"/>
    <mergeCell ref="B152:B153"/>
    <mergeCell ref="C152:C153"/>
    <mergeCell ref="B160:B161"/>
    <mergeCell ref="C160:C161"/>
    <mergeCell ref="B144:B145"/>
    <mergeCell ref="C144:C145"/>
    <mergeCell ref="B134:B135"/>
    <mergeCell ref="C134:C135"/>
    <mergeCell ref="B136:B137"/>
    <mergeCell ref="B140:B141"/>
    <mergeCell ref="B119:B120"/>
  </mergeCells>
  <pageMargins left="0.2" right="0.2" top="0.24" bottom="0.17" header="0.24" footer="0.24"/>
  <pageSetup paperSize="9" scale="55" orientation="landscape" r:id="rId1"/>
  <headerFooter alignWithMargins="0"/>
  <rowBreaks count="1" manualBreakCount="1">
    <brk id="64" max="5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48"/>
  <sheetViews>
    <sheetView topLeftCell="A81" workbookViewId="0">
      <selection activeCell="C178" sqref="C178:D178"/>
    </sheetView>
  </sheetViews>
  <sheetFormatPr defaultRowHeight="14.4" x14ac:dyDescent="0.3"/>
  <cols>
    <col min="1" max="1" width="4.5546875" customWidth="1"/>
    <col min="5" max="5" width="6.88671875" customWidth="1"/>
    <col min="9" max="9" width="17" customWidth="1"/>
  </cols>
  <sheetData>
    <row r="2" spans="2:9" ht="15.6" x14ac:dyDescent="0.3">
      <c r="B2" s="6"/>
      <c r="C2" s="513" t="s">
        <v>62</v>
      </c>
      <c r="D2" s="513"/>
      <c r="E2" s="513"/>
      <c r="F2" s="513"/>
      <c r="G2" s="513"/>
      <c r="H2" s="513"/>
      <c r="I2" s="6"/>
    </row>
    <row r="3" spans="2:9" ht="15.6" x14ac:dyDescent="0.3">
      <c r="B3" s="6"/>
      <c r="C3" s="6"/>
      <c r="D3" s="6"/>
      <c r="E3" s="6"/>
      <c r="F3" s="6"/>
      <c r="G3" s="6"/>
      <c r="H3" s="6"/>
      <c r="I3" s="6"/>
    </row>
    <row r="4" spans="2:9" ht="15" customHeight="1" x14ac:dyDescent="0.3">
      <c r="B4" s="512" t="s">
        <v>80</v>
      </c>
      <c r="C4" s="512"/>
      <c r="D4" s="512"/>
      <c r="E4" s="512"/>
      <c r="F4" s="512"/>
      <c r="G4" s="512"/>
      <c r="H4" s="512"/>
      <c r="I4" s="512"/>
    </row>
    <row r="5" spans="2:9" ht="15" customHeight="1" x14ac:dyDescent="0.3">
      <c r="B5" s="512"/>
      <c r="C5" s="512"/>
      <c r="D5" s="512"/>
      <c r="E5" s="512"/>
      <c r="F5" s="512"/>
      <c r="G5" s="512"/>
      <c r="H5" s="512"/>
      <c r="I5" s="512"/>
    </row>
    <row r="6" spans="2:9" ht="15" customHeight="1" x14ac:dyDescent="0.3">
      <c r="B6" s="512"/>
      <c r="C6" s="512"/>
      <c r="D6" s="512"/>
      <c r="E6" s="512"/>
      <c r="F6" s="512"/>
      <c r="G6" s="512"/>
      <c r="H6" s="512"/>
      <c r="I6" s="512"/>
    </row>
    <row r="7" spans="2:9" ht="15" customHeight="1" x14ac:dyDescent="0.3">
      <c r="B7" s="512"/>
      <c r="C7" s="512"/>
      <c r="D7" s="512"/>
      <c r="E7" s="512"/>
      <c r="F7" s="512"/>
      <c r="G7" s="512"/>
      <c r="H7" s="512"/>
      <c r="I7" s="512"/>
    </row>
    <row r="8" spans="2:9" ht="15" customHeight="1" x14ac:dyDescent="0.3">
      <c r="B8" s="512"/>
      <c r="C8" s="512"/>
      <c r="D8" s="512"/>
      <c r="E8" s="512"/>
      <c r="F8" s="512"/>
      <c r="G8" s="512"/>
      <c r="H8" s="512"/>
      <c r="I8" s="512"/>
    </row>
    <row r="9" spans="2:9" ht="15" customHeight="1" x14ac:dyDescent="0.3">
      <c r="B9" s="512"/>
      <c r="C9" s="512"/>
      <c r="D9" s="512"/>
      <c r="E9" s="512"/>
      <c r="F9" s="512"/>
      <c r="G9" s="512"/>
      <c r="H9" s="512"/>
      <c r="I9" s="512"/>
    </row>
    <row r="10" spans="2:9" ht="15" customHeight="1" x14ac:dyDescent="0.3">
      <c r="B10" s="512"/>
      <c r="C10" s="512"/>
      <c r="D10" s="512"/>
      <c r="E10" s="512"/>
      <c r="F10" s="512"/>
      <c r="G10" s="512"/>
      <c r="H10" s="512"/>
      <c r="I10" s="512"/>
    </row>
    <row r="11" spans="2:9" ht="15" customHeight="1" x14ac:dyDescent="0.3">
      <c r="B11" s="512"/>
      <c r="C11" s="512"/>
      <c r="D11" s="512"/>
      <c r="E11" s="512"/>
      <c r="F11" s="512"/>
      <c r="G11" s="512"/>
      <c r="H11" s="512"/>
      <c r="I11" s="512"/>
    </row>
    <row r="12" spans="2:9" ht="15" customHeight="1" x14ac:dyDescent="0.3">
      <c r="B12" s="512"/>
      <c r="C12" s="512"/>
      <c r="D12" s="512"/>
      <c r="E12" s="512"/>
      <c r="F12" s="512"/>
      <c r="G12" s="512"/>
      <c r="H12" s="512"/>
      <c r="I12" s="512"/>
    </row>
    <row r="13" spans="2:9" ht="15" customHeight="1" x14ac:dyDescent="0.3">
      <c r="B13" s="512"/>
      <c r="C13" s="512"/>
      <c r="D13" s="512"/>
      <c r="E13" s="512"/>
      <c r="F13" s="512"/>
      <c r="G13" s="512"/>
      <c r="H13" s="512"/>
      <c r="I13" s="512"/>
    </row>
    <row r="14" spans="2:9" ht="15" customHeight="1" x14ac:dyDescent="0.3">
      <c r="B14" s="512"/>
      <c r="C14" s="512"/>
      <c r="D14" s="512"/>
      <c r="E14" s="512"/>
      <c r="F14" s="512"/>
      <c r="G14" s="512"/>
      <c r="H14" s="512"/>
      <c r="I14" s="512"/>
    </row>
    <row r="15" spans="2:9" ht="15" customHeight="1" x14ac:dyDescent="0.3">
      <c r="B15" s="512"/>
      <c r="C15" s="512"/>
      <c r="D15" s="512"/>
      <c r="E15" s="512"/>
      <c r="F15" s="512"/>
      <c r="G15" s="512"/>
      <c r="H15" s="512"/>
      <c r="I15" s="512"/>
    </row>
    <row r="16" spans="2:9" ht="15" customHeight="1" x14ac:dyDescent="0.3">
      <c r="B16" s="512"/>
      <c r="C16" s="512"/>
      <c r="D16" s="512"/>
      <c r="E16" s="512"/>
      <c r="F16" s="512"/>
      <c r="G16" s="512"/>
      <c r="H16" s="512"/>
      <c r="I16" s="512"/>
    </row>
    <row r="17" spans="2:9" ht="15" customHeight="1" x14ac:dyDescent="0.3">
      <c r="B17" s="512"/>
      <c r="C17" s="512"/>
      <c r="D17" s="512"/>
      <c r="E17" s="512"/>
      <c r="F17" s="512"/>
      <c r="G17" s="512"/>
      <c r="H17" s="512"/>
      <c r="I17" s="512"/>
    </row>
    <row r="18" spans="2:9" ht="15" customHeight="1" x14ac:dyDescent="0.3">
      <c r="B18" s="512"/>
      <c r="C18" s="512"/>
      <c r="D18" s="512"/>
      <c r="E18" s="512"/>
      <c r="F18" s="512"/>
      <c r="G18" s="512"/>
      <c r="H18" s="512"/>
      <c r="I18" s="512"/>
    </row>
    <row r="19" spans="2:9" ht="15" customHeight="1" x14ac:dyDescent="0.3">
      <c r="B19" s="512"/>
      <c r="C19" s="512"/>
      <c r="D19" s="512"/>
      <c r="E19" s="512"/>
      <c r="F19" s="512"/>
      <c r="G19" s="512"/>
      <c r="H19" s="512"/>
      <c r="I19" s="512"/>
    </row>
    <row r="20" spans="2:9" ht="15" customHeight="1" x14ac:dyDescent="0.3">
      <c r="B20" s="512"/>
      <c r="C20" s="512"/>
      <c r="D20" s="512"/>
      <c r="E20" s="512"/>
      <c r="F20" s="512"/>
      <c r="G20" s="512"/>
      <c r="H20" s="512"/>
      <c r="I20" s="512"/>
    </row>
    <row r="21" spans="2:9" ht="15" customHeight="1" x14ac:dyDescent="0.3">
      <c r="B21" s="512"/>
      <c r="C21" s="512"/>
      <c r="D21" s="512"/>
      <c r="E21" s="512"/>
      <c r="F21" s="512"/>
      <c r="G21" s="512"/>
      <c r="H21" s="512"/>
      <c r="I21" s="512"/>
    </row>
    <row r="22" spans="2:9" ht="15" customHeight="1" x14ac:dyDescent="0.3">
      <c r="B22" s="512"/>
      <c r="C22" s="512"/>
      <c r="D22" s="512"/>
      <c r="E22" s="512"/>
      <c r="F22" s="512"/>
      <c r="G22" s="512"/>
      <c r="H22" s="512"/>
      <c r="I22" s="512"/>
    </row>
    <row r="23" spans="2:9" ht="15" customHeight="1" x14ac:dyDescent="0.3">
      <c r="B23" s="512"/>
      <c r="C23" s="512"/>
      <c r="D23" s="512"/>
      <c r="E23" s="512"/>
      <c r="F23" s="512"/>
      <c r="G23" s="512"/>
      <c r="H23" s="512"/>
      <c r="I23" s="512"/>
    </row>
    <row r="24" spans="2:9" ht="15" customHeight="1" x14ac:dyDescent="0.3">
      <c r="B24" s="512"/>
      <c r="C24" s="512"/>
      <c r="D24" s="512"/>
      <c r="E24" s="512"/>
      <c r="F24" s="512"/>
      <c r="G24" s="512"/>
      <c r="H24" s="512"/>
      <c r="I24" s="512"/>
    </row>
    <row r="25" spans="2:9" ht="15" customHeight="1" x14ac:dyDescent="0.3">
      <c r="B25" s="512"/>
      <c r="C25" s="512"/>
      <c r="D25" s="512"/>
      <c r="E25" s="512"/>
      <c r="F25" s="512"/>
      <c r="G25" s="512"/>
      <c r="H25" s="512"/>
      <c r="I25" s="512"/>
    </row>
    <row r="26" spans="2:9" ht="15" customHeight="1" x14ac:dyDescent="0.3">
      <c r="B26" s="512"/>
      <c r="C26" s="512"/>
      <c r="D26" s="512"/>
      <c r="E26" s="512"/>
      <c r="F26" s="512"/>
      <c r="G26" s="512"/>
      <c r="H26" s="512"/>
      <c r="I26" s="512"/>
    </row>
    <row r="27" spans="2:9" ht="15" customHeight="1" x14ac:dyDescent="0.3">
      <c r="B27" s="512"/>
      <c r="C27" s="512"/>
      <c r="D27" s="512"/>
      <c r="E27" s="512"/>
      <c r="F27" s="512"/>
      <c r="G27" s="512"/>
      <c r="H27" s="512"/>
      <c r="I27" s="512"/>
    </row>
    <row r="28" spans="2:9" ht="15" customHeight="1" x14ac:dyDescent="0.3">
      <c r="B28" s="512"/>
      <c r="C28" s="512"/>
      <c r="D28" s="512"/>
      <c r="E28" s="512"/>
      <c r="F28" s="512"/>
      <c r="G28" s="512"/>
      <c r="H28" s="512"/>
      <c r="I28" s="512"/>
    </row>
    <row r="29" spans="2:9" ht="15" customHeight="1" x14ac:dyDescent="0.3">
      <c r="B29" s="512"/>
      <c r="C29" s="512"/>
      <c r="D29" s="512"/>
      <c r="E29" s="512"/>
      <c r="F29" s="512"/>
      <c r="G29" s="512"/>
      <c r="H29" s="512"/>
      <c r="I29" s="512"/>
    </row>
    <row r="30" spans="2:9" ht="15" customHeight="1" x14ac:dyDescent="0.3">
      <c r="B30" s="512"/>
      <c r="C30" s="512"/>
      <c r="D30" s="512"/>
      <c r="E30" s="512"/>
      <c r="F30" s="512"/>
      <c r="G30" s="512"/>
      <c r="H30" s="512"/>
      <c r="I30" s="512"/>
    </row>
    <row r="31" spans="2:9" ht="15" customHeight="1" x14ac:dyDescent="0.3">
      <c r="B31" s="512"/>
      <c r="C31" s="512"/>
      <c r="D31" s="512"/>
      <c r="E31" s="512"/>
      <c r="F31" s="512"/>
      <c r="G31" s="512"/>
      <c r="H31" s="512"/>
      <c r="I31" s="512"/>
    </row>
    <row r="32" spans="2:9" ht="15" customHeight="1" x14ac:dyDescent="0.3">
      <c r="B32" s="512"/>
      <c r="C32" s="512"/>
      <c r="D32" s="512"/>
      <c r="E32" s="512"/>
      <c r="F32" s="512"/>
      <c r="G32" s="512"/>
      <c r="H32" s="512"/>
      <c r="I32" s="512"/>
    </row>
    <row r="33" spans="2:9" ht="15" customHeight="1" x14ac:dyDescent="0.3">
      <c r="B33" s="512"/>
      <c r="C33" s="512"/>
      <c r="D33" s="512"/>
      <c r="E33" s="512"/>
      <c r="F33" s="512"/>
      <c r="G33" s="512"/>
      <c r="H33" s="512"/>
      <c r="I33" s="512"/>
    </row>
    <row r="34" spans="2:9" ht="15" customHeight="1" x14ac:dyDescent="0.3">
      <c r="B34" s="512"/>
      <c r="C34" s="512"/>
      <c r="D34" s="512"/>
      <c r="E34" s="512"/>
      <c r="F34" s="512"/>
      <c r="G34" s="512"/>
      <c r="H34" s="512"/>
      <c r="I34" s="512"/>
    </row>
    <row r="35" spans="2:9" ht="15" customHeight="1" x14ac:dyDescent="0.3">
      <c r="B35" s="512"/>
      <c r="C35" s="512"/>
      <c r="D35" s="512"/>
      <c r="E35" s="512"/>
      <c r="F35" s="512"/>
      <c r="G35" s="512"/>
      <c r="H35" s="512"/>
      <c r="I35" s="512"/>
    </row>
    <row r="36" spans="2:9" ht="15" customHeight="1" x14ac:dyDescent="0.3">
      <c r="B36" s="512"/>
      <c r="C36" s="512"/>
      <c r="D36" s="512"/>
      <c r="E36" s="512"/>
      <c r="F36" s="512"/>
      <c r="G36" s="512"/>
      <c r="H36" s="512"/>
      <c r="I36" s="512"/>
    </row>
    <row r="37" spans="2:9" ht="15" customHeight="1" x14ac:dyDescent="0.3">
      <c r="B37" s="512"/>
      <c r="C37" s="512"/>
      <c r="D37" s="512"/>
      <c r="E37" s="512"/>
      <c r="F37" s="512"/>
      <c r="G37" s="512"/>
      <c r="H37" s="512"/>
      <c r="I37" s="512"/>
    </row>
    <row r="38" spans="2:9" ht="15" customHeight="1" x14ac:dyDescent="0.3">
      <c r="B38" s="512"/>
      <c r="C38" s="512"/>
      <c r="D38" s="512"/>
      <c r="E38" s="512"/>
      <c r="F38" s="512"/>
      <c r="G38" s="512"/>
      <c r="H38" s="512"/>
      <c r="I38" s="512"/>
    </row>
    <row r="39" spans="2:9" ht="15" customHeight="1" x14ac:dyDescent="0.3">
      <c r="B39" s="512"/>
      <c r="C39" s="512"/>
      <c r="D39" s="512"/>
      <c r="E39" s="512"/>
      <c r="F39" s="512"/>
      <c r="G39" s="512"/>
      <c r="H39" s="512"/>
      <c r="I39" s="512"/>
    </row>
    <row r="40" spans="2:9" ht="15" customHeight="1" x14ac:dyDescent="0.3">
      <c r="B40" s="512"/>
      <c r="C40" s="512"/>
      <c r="D40" s="512"/>
      <c r="E40" s="512"/>
      <c r="F40" s="512"/>
      <c r="G40" s="512"/>
      <c r="H40" s="512"/>
      <c r="I40" s="512"/>
    </row>
    <row r="41" spans="2:9" ht="15" customHeight="1" x14ac:dyDescent="0.3">
      <c r="B41" s="512"/>
      <c r="C41" s="512"/>
      <c r="D41" s="512"/>
      <c r="E41" s="512"/>
      <c r="F41" s="512"/>
      <c r="G41" s="512"/>
      <c r="H41" s="512"/>
      <c r="I41" s="512"/>
    </row>
    <row r="42" spans="2:9" ht="15" customHeight="1" x14ac:dyDescent="0.3">
      <c r="B42" s="512"/>
      <c r="C42" s="512"/>
      <c r="D42" s="512"/>
      <c r="E42" s="512"/>
      <c r="F42" s="512"/>
      <c r="G42" s="512"/>
      <c r="H42" s="512"/>
      <c r="I42" s="512"/>
    </row>
    <row r="43" spans="2:9" ht="15" customHeight="1" x14ac:dyDescent="0.3">
      <c r="B43" s="512"/>
      <c r="C43" s="512"/>
      <c r="D43" s="512"/>
      <c r="E43" s="512"/>
      <c r="F43" s="512"/>
      <c r="G43" s="512"/>
      <c r="H43" s="512"/>
      <c r="I43" s="512"/>
    </row>
    <row r="44" spans="2:9" ht="15" customHeight="1" x14ac:dyDescent="0.3">
      <c r="B44" s="512"/>
      <c r="C44" s="512"/>
      <c r="D44" s="512"/>
      <c r="E44" s="512"/>
      <c r="F44" s="512"/>
      <c r="G44" s="512"/>
      <c r="H44" s="512"/>
      <c r="I44" s="512"/>
    </row>
    <row r="45" spans="2:9" ht="15" customHeight="1" x14ac:dyDescent="0.3">
      <c r="B45" s="512"/>
      <c r="C45" s="512"/>
      <c r="D45" s="512"/>
      <c r="E45" s="512"/>
      <c r="F45" s="512"/>
      <c r="G45" s="512"/>
      <c r="H45" s="512"/>
      <c r="I45" s="512"/>
    </row>
    <row r="46" spans="2:9" ht="15" customHeight="1" x14ac:dyDescent="0.3">
      <c r="B46" s="512"/>
      <c r="C46" s="512"/>
      <c r="D46" s="512"/>
      <c r="E46" s="512"/>
      <c r="F46" s="512"/>
      <c r="G46" s="512"/>
      <c r="H46" s="512"/>
      <c r="I46" s="512"/>
    </row>
    <row r="47" spans="2:9" ht="15" customHeight="1" x14ac:dyDescent="0.3">
      <c r="B47" s="512"/>
      <c r="C47" s="512"/>
      <c r="D47" s="512"/>
      <c r="E47" s="512"/>
      <c r="F47" s="512"/>
      <c r="G47" s="512"/>
      <c r="H47" s="512"/>
      <c r="I47" s="512"/>
    </row>
    <row r="48" spans="2:9" ht="15" customHeight="1" x14ac:dyDescent="0.3">
      <c r="B48" s="512"/>
      <c r="C48" s="512"/>
      <c r="D48" s="512"/>
      <c r="E48" s="512"/>
      <c r="F48" s="512"/>
      <c r="G48" s="512"/>
      <c r="H48" s="512"/>
      <c r="I48" s="512"/>
    </row>
    <row r="49" spans="2:9" ht="15" customHeight="1" x14ac:dyDescent="0.3">
      <c r="B49" s="512"/>
      <c r="C49" s="512"/>
      <c r="D49" s="512"/>
      <c r="E49" s="512"/>
      <c r="F49" s="512"/>
      <c r="G49" s="512"/>
      <c r="H49" s="512"/>
      <c r="I49" s="512"/>
    </row>
    <row r="50" spans="2:9" ht="15" customHeight="1" x14ac:dyDescent="0.3">
      <c r="B50" s="512"/>
      <c r="C50" s="512"/>
      <c r="D50" s="512"/>
      <c r="E50" s="512"/>
      <c r="F50" s="512"/>
      <c r="G50" s="512"/>
      <c r="H50" s="512"/>
      <c r="I50" s="512"/>
    </row>
    <row r="51" spans="2:9" ht="15" customHeight="1" x14ac:dyDescent="0.3">
      <c r="B51" s="512"/>
      <c r="C51" s="512"/>
      <c r="D51" s="512"/>
      <c r="E51" s="512"/>
      <c r="F51" s="512"/>
      <c r="G51" s="512"/>
      <c r="H51" s="512"/>
      <c r="I51" s="512"/>
    </row>
    <row r="52" spans="2:9" ht="15" customHeight="1" x14ac:dyDescent="0.3">
      <c r="B52" s="512"/>
      <c r="C52" s="512"/>
      <c r="D52" s="512"/>
      <c r="E52" s="512"/>
      <c r="F52" s="512"/>
      <c r="G52" s="512"/>
      <c r="H52" s="512"/>
      <c r="I52" s="512"/>
    </row>
    <row r="53" spans="2:9" ht="15" customHeight="1" x14ac:dyDescent="0.3">
      <c r="B53" s="512"/>
      <c r="C53" s="512"/>
      <c r="D53" s="512"/>
      <c r="E53" s="512"/>
      <c r="F53" s="512"/>
      <c r="G53" s="512"/>
      <c r="H53" s="512"/>
      <c r="I53" s="512"/>
    </row>
    <row r="54" spans="2:9" ht="15" customHeight="1" x14ac:dyDescent="0.3">
      <c r="B54" s="512"/>
      <c r="C54" s="512"/>
      <c r="D54" s="512"/>
      <c r="E54" s="512"/>
      <c r="F54" s="512"/>
      <c r="G54" s="512"/>
      <c r="H54" s="512"/>
      <c r="I54" s="512"/>
    </row>
    <row r="55" spans="2:9" ht="15" customHeight="1" x14ac:dyDescent="0.3">
      <c r="B55" s="512"/>
      <c r="C55" s="512"/>
      <c r="D55" s="512"/>
      <c r="E55" s="512"/>
      <c r="F55" s="512"/>
      <c r="G55" s="512"/>
      <c r="H55" s="512"/>
      <c r="I55" s="512"/>
    </row>
    <row r="56" spans="2:9" ht="15" customHeight="1" x14ac:dyDescent="0.3">
      <c r="B56" s="512"/>
      <c r="C56" s="512"/>
      <c r="D56" s="512"/>
      <c r="E56" s="512"/>
      <c r="F56" s="512"/>
      <c r="G56" s="512"/>
      <c r="H56" s="512"/>
      <c r="I56" s="512"/>
    </row>
    <row r="57" spans="2:9" ht="15" customHeight="1" x14ac:dyDescent="0.3">
      <c r="B57" s="512"/>
      <c r="C57" s="512"/>
      <c r="D57" s="512"/>
      <c r="E57" s="512"/>
      <c r="F57" s="512"/>
      <c r="G57" s="512"/>
      <c r="H57" s="512"/>
      <c r="I57" s="512"/>
    </row>
    <row r="58" spans="2:9" ht="15" customHeight="1" x14ac:dyDescent="0.3">
      <c r="B58" s="512"/>
      <c r="C58" s="512"/>
      <c r="D58" s="512"/>
      <c r="E58" s="512"/>
      <c r="F58" s="512"/>
      <c r="G58" s="512"/>
      <c r="H58" s="512"/>
      <c r="I58" s="512"/>
    </row>
    <row r="59" spans="2:9" ht="15" customHeight="1" x14ac:dyDescent="0.3">
      <c r="B59" s="512"/>
      <c r="C59" s="512"/>
      <c r="D59" s="512"/>
      <c r="E59" s="512"/>
      <c r="F59" s="512"/>
      <c r="G59" s="512"/>
      <c r="H59" s="512"/>
      <c r="I59" s="512"/>
    </row>
    <row r="60" spans="2:9" ht="15" customHeight="1" x14ac:dyDescent="0.3">
      <c r="B60" s="512"/>
      <c r="C60" s="512"/>
      <c r="D60" s="512"/>
      <c r="E60" s="512"/>
      <c r="F60" s="512"/>
      <c r="G60" s="512"/>
      <c r="H60" s="512"/>
      <c r="I60" s="512"/>
    </row>
    <row r="61" spans="2:9" ht="15" customHeight="1" x14ac:dyDescent="0.3">
      <c r="B61" s="512"/>
      <c r="C61" s="512"/>
      <c r="D61" s="512"/>
      <c r="E61" s="512"/>
      <c r="F61" s="512"/>
      <c r="G61" s="512"/>
      <c r="H61" s="512"/>
      <c r="I61" s="512"/>
    </row>
    <row r="62" spans="2:9" ht="15" customHeight="1" x14ac:dyDescent="0.3">
      <c r="B62" s="512"/>
      <c r="C62" s="512"/>
      <c r="D62" s="512"/>
      <c r="E62" s="512"/>
      <c r="F62" s="512"/>
      <c r="G62" s="512"/>
      <c r="H62" s="512"/>
      <c r="I62" s="512"/>
    </row>
    <row r="63" spans="2:9" ht="15" customHeight="1" x14ac:dyDescent="0.3">
      <c r="B63" s="512"/>
      <c r="C63" s="512"/>
      <c r="D63" s="512"/>
      <c r="E63" s="512"/>
      <c r="F63" s="512"/>
      <c r="G63" s="512"/>
      <c r="H63" s="512"/>
      <c r="I63" s="512"/>
    </row>
    <row r="64" spans="2:9" ht="15" customHeight="1" x14ac:dyDescent="0.3">
      <c r="B64" s="512"/>
      <c r="C64" s="512"/>
      <c r="D64" s="512"/>
      <c r="E64" s="512"/>
      <c r="F64" s="512"/>
      <c r="G64" s="512"/>
      <c r="H64" s="512"/>
      <c r="I64" s="512"/>
    </row>
    <row r="65" spans="2:9" ht="15" customHeight="1" x14ac:dyDescent="0.3">
      <c r="B65" s="512"/>
      <c r="C65" s="512"/>
      <c r="D65" s="512"/>
      <c r="E65" s="512"/>
      <c r="F65" s="512"/>
      <c r="G65" s="512"/>
      <c r="H65" s="512"/>
      <c r="I65" s="512"/>
    </row>
    <row r="66" spans="2:9" ht="15" customHeight="1" x14ac:dyDescent="0.3">
      <c r="B66" s="512"/>
      <c r="C66" s="512"/>
      <c r="D66" s="512"/>
      <c r="E66" s="512"/>
      <c r="F66" s="512"/>
      <c r="G66" s="512"/>
      <c r="H66" s="512"/>
      <c r="I66" s="512"/>
    </row>
    <row r="67" spans="2:9" ht="15" customHeight="1" x14ac:dyDescent="0.3">
      <c r="B67" s="512"/>
      <c r="C67" s="512"/>
      <c r="D67" s="512"/>
      <c r="E67" s="512"/>
      <c r="F67" s="512"/>
      <c r="G67" s="512"/>
      <c r="H67" s="512"/>
      <c r="I67" s="512"/>
    </row>
    <row r="68" spans="2:9" ht="15" customHeight="1" x14ac:dyDescent="0.3">
      <c r="B68" s="512"/>
      <c r="C68" s="512"/>
      <c r="D68" s="512"/>
      <c r="E68" s="512"/>
      <c r="F68" s="512"/>
      <c r="G68" s="512"/>
      <c r="H68" s="512"/>
      <c r="I68" s="512"/>
    </row>
    <row r="69" spans="2:9" ht="15" customHeight="1" x14ac:dyDescent="0.3">
      <c r="B69" s="512"/>
      <c r="C69" s="512"/>
      <c r="D69" s="512"/>
      <c r="E69" s="512"/>
      <c r="F69" s="512"/>
      <c r="G69" s="512"/>
      <c r="H69" s="512"/>
      <c r="I69" s="512"/>
    </row>
    <row r="70" spans="2:9" ht="15" customHeight="1" x14ac:dyDescent="0.3">
      <c r="B70" s="512"/>
      <c r="C70" s="512"/>
      <c r="D70" s="512"/>
      <c r="E70" s="512"/>
      <c r="F70" s="512"/>
      <c r="G70" s="512"/>
      <c r="H70" s="512"/>
      <c r="I70" s="512"/>
    </row>
    <row r="71" spans="2:9" ht="15" customHeight="1" x14ac:dyDescent="0.3">
      <c r="B71" s="512"/>
      <c r="C71" s="512"/>
      <c r="D71" s="512"/>
      <c r="E71" s="512"/>
      <c r="F71" s="512"/>
      <c r="G71" s="512"/>
      <c r="H71" s="512"/>
      <c r="I71" s="512"/>
    </row>
    <row r="72" spans="2:9" ht="15" customHeight="1" x14ac:dyDescent="0.3">
      <c r="B72" s="512"/>
      <c r="C72" s="512"/>
      <c r="D72" s="512"/>
      <c r="E72" s="512"/>
      <c r="F72" s="512"/>
      <c r="G72" s="512"/>
      <c r="H72" s="512"/>
      <c r="I72" s="512"/>
    </row>
    <row r="73" spans="2:9" ht="15" customHeight="1" x14ac:dyDescent="0.3">
      <c r="B73" s="512"/>
      <c r="C73" s="512"/>
      <c r="D73" s="512"/>
      <c r="E73" s="512"/>
      <c r="F73" s="512"/>
      <c r="G73" s="512"/>
      <c r="H73" s="512"/>
      <c r="I73" s="512"/>
    </row>
    <row r="74" spans="2:9" ht="15" customHeight="1" x14ac:dyDescent="0.3">
      <c r="B74" s="512"/>
      <c r="C74" s="512"/>
      <c r="D74" s="512"/>
      <c r="E74" s="512"/>
      <c r="F74" s="512"/>
      <c r="G74" s="512"/>
      <c r="H74" s="512"/>
      <c r="I74" s="512"/>
    </row>
    <row r="75" spans="2:9" ht="15" customHeight="1" x14ac:dyDescent="0.3">
      <c r="B75" s="512"/>
      <c r="C75" s="512"/>
      <c r="D75" s="512"/>
      <c r="E75" s="512"/>
      <c r="F75" s="512"/>
      <c r="G75" s="512"/>
      <c r="H75" s="512"/>
      <c r="I75" s="512"/>
    </row>
    <row r="76" spans="2:9" ht="15" customHeight="1" x14ac:dyDescent="0.3">
      <c r="B76" s="512"/>
      <c r="C76" s="512"/>
      <c r="D76" s="512"/>
      <c r="E76" s="512"/>
      <c r="F76" s="512"/>
      <c r="G76" s="512"/>
      <c r="H76" s="512"/>
      <c r="I76" s="512"/>
    </row>
    <row r="77" spans="2:9" ht="15" customHeight="1" x14ac:dyDescent="0.3">
      <c r="B77" s="512"/>
      <c r="C77" s="512"/>
      <c r="D77" s="512"/>
      <c r="E77" s="512"/>
      <c r="F77" s="512"/>
      <c r="G77" s="512"/>
      <c r="H77" s="512"/>
      <c r="I77" s="512"/>
    </row>
    <row r="78" spans="2:9" ht="15" customHeight="1" x14ac:dyDescent="0.3">
      <c r="B78" s="512"/>
      <c r="C78" s="512"/>
      <c r="D78" s="512"/>
      <c r="E78" s="512"/>
      <c r="F78" s="512"/>
      <c r="G78" s="512"/>
      <c r="H78" s="512"/>
      <c r="I78" s="512"/>
    </row>
    <row r="79" spans="2:9" ht="15" customHeight="1" x14ac:dyDescent="0.3">
      <c r="B79" s="512"/>
      <c r="C79" s="512"/>
      <c r="D79" s="512"/>
      <c r="E79" s="512"/>
      <c r="F79" s="512"/>
      <c r="G79" s="512"/>
      <c r="H79" s="512"/>
      <c r="I79" s="512"/>
    </row>
    <row r="80" spans="2:9" ht="15" customHeight="1" x14ac:dyDescent="0.3">
      <c r="B80" s="512"/>
      <c r="C80" s="512"/>
      <c r="D80" s="512"/>
      <c r="E80" s="512"/>
      <c r="F80" s="512"/>
      <c r="G80" s="512"/>
      <c r="H80" s="512"/>
      <c r="I80" s="512"/>
    </row>
    <row r="81" spans="2:9" ht="15" customHeight="1" x14ac:dyDescent="0.3">
      <c r="B81" s="512"/>
      <c r="C81" s="512"/>
      <c r="D81" s="512"/>
      <c r="E81" s="512"/>
      <c r="F81" s="512"/>
      <c r="G81" s="512"/>
      <c r="H81" s="512"/>
      <c r="I81" s="512"/>
    </row>
    <row r="82" spans="2:9" ht="15" customHeight="1" x14ac:dyDescent="0.3">
      <c r="B82" s="512"/>
      <c r="C82" s="512"/>
      <c r="D82" s="512"/>
      <c r="E82" s="512"/>
      <c r="F82" s="512"/>
      <c r="G82" s="512"/>
      <c r="H82" s="512"/>
      <c r="I82" s="512"/>
    </row>
    <row r="83" spans="2:9" ht="15" customHeight="1" x14ac:dyDescent="0.3">
      <c r="B83" s="512"/>
      <c r="C83" s="512"/>
      <c r="D83" s="512"/>
      <c r="E83" s="512"/>
      <c r="F83" s="512"/>
      <c r="G83" s="512"/>
      <c r="H83" s="512"/>
      <c r="I83" s="512"/>
    </row>
    <row r="84" spans="2:9" ht="15" customHeight="1" x14ac:dyDescent="0.3">
      <c r="B84" s="512"/>
      <c r="C84" s="512"/>
      <c r="D84" s="512"/>
      <c r="E84" s="512"/>
      <c r="F84" s="512"/>
      <c r="G84" s="512"/>
      <c r="H84" s="512"/>
      <c r="I84" s="512"/>
    </row>
    <row r="85" spans="2:9" ht="15" customHeight="1" x14ac:dyDescent="0.3">
      <c r="B85" s="512"/>
      <c r="C85" s="512"/>
      <c r="D85" s="512"/>
      <c r="E85" s="512"/>
      <c r="F85" s="512"/>
      <c r="G85" s="512"/>
      <c r="H85" s="512"/>
      <c r="I85" s="512"/>
    </row>
    <row r="86" spans="2:9" ht="15" customHeight="1" x14ac:dyDescent="0.3">
      <c r="B86" s="512"/>
      <c r="C86" s="512"/>
      <c r="D86" s="512"/>
      <c r="E86" s="512"/>
      <c r="F86" s="512"/>
      <c r="G86" s="512"/>
      <c r="H86" s="512"/>
      <c r="I86" s="512"/>
    </row>
    <row r="87" spans="2:9" ht="15" customHeight="1" x14ac:dyDescent="0.3">
      <c r="B87" s="512"/>
      <c r="C87" s="512"/>
      <c r="D87" s="512"/>
      <c r="E87" s="512"/>
      <c r="F87" s="512"/>
      <c r="G87" s="512"/>
      <c r="H87" s="512"/>
      <c r="I87" s="512"/>
    </row>
    <row r="88" spans="2:9" ht="15" customHeight="1" x14ac:dyDescent="0.3">
      <c r="B88" s="512"/>
      <c r="C88" s="512"/>
      <c r="D88" s="512"/>
      <c r="E88" s="512"/>
      <c r="F88" s="512"/>
      <c r="G88" s="512"/>
      <c r="H88" s="512"/>
      <c r="I88" s="512"/>
    </row>
    <row r="89" spans="2:9" ht="15" customHeight="1" x14ac:dyDescent="0.3">
      <c r="B89" s="512"/>
      <c r="C89" s="512"/>
      <c r="D89" s="512"/>
      <c r="E89" s="512"/>
      <c r="F89" s="512"/>
      <c r="G89" s="512"/>
      <c r="H89" s="512"/>
      <c r="I89" s="512"/>
    </row>
    <row r="90" spans="2:9" ht="15" customHeight="1" x14ac:dyDescent="0.3">
      <c r="B90" s="512"/>
      <c r="C90" s="512"/>
      <c r="D90" s="512"/>
      <c r="E90" s="512"/>
      <c r="F90" s="512"/>
      <c r="G90" s="512"/>
      <c r="H90" s="512"/>
      <c r="I90" s="512"/>
    </row>
    <row r="91" spans="2:9" ht="15" customHeight="1" x14ac:dyDescent="0.3">
      <c r="B91" s="512"/>
      <c r="C91" s="512"/>
      <c r="D91" s="512"/>
      <c r="E91" s="512"/>
      <c r="F91" s="512"/>
      <c r="G91" s="512"/>
      <c r="H91" s="512"/>
      <c r="I91" s="512"/>
    </row>
    <row r="92" spans="2:9" ht="15" customHeight="1" x14ac:dyDescent="0.3">
      <c r="B92" s="512"/>
      <c r="C92" s="512"/>
      <c r="D92" s="512"/>
      <c r="E92" s="512"/>
      <c r="F92" s="512"/>
      <c r="G92" s="512"/>
      <c r="H92" s="512"/>
      <c r="I92" s="512"/>
    </row>
    <row r="93" spans="2:9" ht="15" customHeight="1" x14ac:dyDescent="0.3">
      <c r="B93" s="512"/>
      <c r="C93" s="512"/>
      <c r="D93" s="512"/>
      <c r="E93" s="512"/>
      <c r="F93" s="512"/>
      <c r="G93" s="512"/>
      <c r="H93" s="512"/>
      <c r="I93" s="512"/>
    </row>
    <row r="94" spans="2:9" ht="15" customHeight="1" x14ac:dyDescent="0.3">
      <c r="B94" s="512"/>
      <c r="C94" s="512"/>
      <c r="D94" s="512"/>
      <c r="E94" s="512"/>
      <c r="F94" s="512"/>
      <c r="G94" s="512"/>
      <c r="H94" s="512"/>
      <c r="I94" s="512"/>
    </row>
    <row r="95" spans="2:9" ht="15" customHeight="1" x14ac:dyDescent="0.3">
      <c r="B95" s="512"/>
      <c r="C95" s="512"/>
      <c r="D95" s="512"/>
      <c r="E95" s="512"/>
      <c r="F95" s="512"/>
      <c r="G95" s="512"/>
      <c r="H95" s="512"/>
      <c r="I95" s="512"/>
    </row>
    <row r="96" spans="2:9" ht="15" customHeight="1" x14ac:dyDescent="0.3">
      <c r="B96" s="512"/>
      <c r="C96" s="512"/>
      <c r="D96" s="512"/>
      <c r="E96" s="512"/>
      <c r="F96" s="512"/>
      <c r="G96" s="512"/>
      <c r="H96" s="512"/>
      <c r="I96" s="512"/>
    </row>
    <row r="97" spans="2:9" ht="15" customHeight="1" x14ac:dyDescent="0.3">
      <c r="B97" s="512"/>
      <c r="C97" s="512"/>
      <c r="D97" s="512"/>
      <c r="E97" s="512"/>
      <c r="F97" s="512"/>
      <c r="G97" s="512"/>
      <c r="H97" s="512"/>
      <c r="I97" s="512"/>
    </row>
    <row r="98" spans="2:9" ht="15" customHeight="1" x14ac:dyDescent="0.3">
      <c r="B98" s="512"/>
      <c r="C98" s="512"/>
      <c r="D98" s="512"/>
      <c r="E98" s="512"/>
      <c r="F98" s="512"/>
      <c r="G98" s="512"/>
      <c r="H98" s="512"/>
      <c r="I98" s="512"/>
    </row>
    <row r="99" spans="2:9" ht="15" customHeight="1" x14ac:dyDescent="0.3">
      <c r="B99" s="512"/>
      <c r="C99" s="512"/>
      <c r="D99" s="512"/>
      <c r="E99" s="512"/>
      <c r="F99" s="512"/>
      <c r="G99" s="512"/>
      <c r="H99" s="512"/>
      <c r="I99" s="512"/>
    </row>
    <row r="100" spans="2:9" ht="15" customHeight="1" x14ac:dyDescent="0.3">
      <c r="B100" s="512"/>
      <c r="C100" s="512"/>
      <c r="D100" s="512"/>
      <c r="E100" s="512"/>
      <c r="F100" s="512"/>
      <c r="G100" s="512"/>
      <c r="H100" s="512"/>
      <c r="I100" s="512"/>
    </row>
    <row r="101" spans="2:9" ht="15" customHeight="1" x14ac:dyDescent="0.3">
      <c r="B101" s="512"/>
      <c r="C101" s="512"/>
      <c r="D101" s="512"/>
      <c r="E101" s="512"/>
      <c r="F101" s="512"/>
      <c r="G101" s="512"/>
      <c r="H101" s="512"/>
      <c r="I101" s="512"/>
    </row>
    <row r="102" spans="2:9" ht="15" customHeight="1" x14ac:dyDescent="0.3">
      <c r="B102" s="512"/>
      <c r="C102" s="512"/>
      <c r="D102" s="512"/>
      <c r="E102" s="512"/>
      <c r="F102" s="512"/>
      <c r="G102" s="512"/>
      <c r="H102" s="512"/>
      <c r="I102" s="512"/>
    </row>
    <row r="103" spans="2:9" ht="15" customHeight="1" x14ac:dyDescent="0.3">
      <c r="B103" s="8"/>
      <c r="C103" s="8"/>
      <c r="D103" s="8"/>
      <c r="E103" s="8"/>
      <c r="F103" s="8"/>
      <c r="G103" s="8"/>
      <c r="H103" s="8"/>
      <c r="I103" s="8"/>
    </row>
    <row r="104" spans="2:9" ht="15" customHeight="1" x14ac:dyDescent="0.3">
      <c r="B104" s="8"/>
      <c r="C104" s="513" t="s">
        <v>63</v>
      </c>
      <c r="D104" s="513"/>
      <c r="E104" s="513"/>
      <c r="F104" s="513"/>
      <c r="G104" s="513"/>
      <c r="H104" s="8"/>
      <c r="I104" s="8"/>
    </row>
    <row r="105" spans="2:9" ht="15" customHeight="1" x14ac:dyDescent="0.3">
      <c r="B105" s="8"/>
      <c r="C105" s="8"/>
      <c r="D105" s="8"/>
      <c r="E105" s="8"/>
      <c r="F105" s="8"/>
      <c r="G105" s="8"/>
      <c r="H105" s="8"/>
      <c r="I105" s="8"/>
    </row>
    <row r="106" spans="2:9" ht="15" customHeight="1" x14ac:dyDescent="0.3">
      <c r="B106" s="512" t="s">
        <v>81</v>
      </c>
      <c r="C106" s="512"/>
      <c r="D106" s="512"/>
      <c r="E106" s="512"/>
      <c r="F106" s="512"/>
      <c r="G106" s="512"/>
      <c r="H106" s="512"/>
      <c r="I106" s="512"/>
    </row>
    <row r="107" spans="2:9" ht="15" customHeight="1" x14ac:dyDescent="0.3">
      <c r="B107" s="512"/>
      <c r="C107" s="512"/>
      <c r="D107" s="512"/>
      <c r="E107" s="512"/>
      <c r="F107" s="512"/>
      <c r="G107" s="512"/>
      <c r="H107" s="512"/>
      <c r="I107" s="512"/>
    </row>
    <row r="108" spans="2:9" ht="15" customHeight="1" x14ac:dyDescent="0.3">
      <c r="B108" s="512"/>
      <c r="C108" s="512"/>
      <c r="D108" s="512"/>
      <c r="E108" s="512"/>
      <c r="F108" s="512"/>
      <c r="G108" s="512"/>
      <c r="H108" s="512"/>
      <c r="I108" s="512"/>
    </row>
    <row r="109" spans="2:9" ht="15" customHeight="1" x14ac:dyDescent="0.3">
      <c r="B109" s="512"/>
      <c r="C109" s="512"/>
      <c r="D109" s="512"/>
      <c r="E109" s="512"/>
      <c r="F109" s="512"/>
      <c r="G109" s="512"/>
      <c r="H109" s="512"/>
      <c r="I109" s="512"/>
    </row>
    <row r="110" spans="2:9" ht="15" customHeight="1" x14ac:dyDescent="0.3">
      <c r="B110" s="512"/>
      <c r="C110" s="512"/>
      <c r="D110" s="512"/>
      <c r="E110" s="512"/>
      <c r="F110" s="512"/>
      <c r="G110" s="512"/>
      <c r="H110" s="512"/>
      <c r="I110" s="512"/>
    </row>
    <row r="111" spans="2:9" ht="15" customHeight="1" x14ac:dyDescent="0.3">
      <c r="B111" s="512"/>
      <c r="C111" s="512"/>
      <c r="D111" s="512"/>
      <c r="E111" s="512"/>
      <c r="F111" s="512"/>
      <c r="G111" s="512"/>
      <c r="H111" s="512"/>
      <c r="I111" s="512"/>
    </row>
    <row r="112" spans="2:9" ht="15" customHeight="1" x14ac:dyDescent="0.3">
      <c r="B112" s="512"/>
      <c r="C112" s="512"/>
      <c r="D112" s="512"/>
      <c r="E112" s="512"/>
      <c r="F112" s="512"/>
      <c r="G112" s="512"/>
      <c r="H112" s="512"/>
      <c r="I112" s="512"/>
    </row>
    <row r="113" spans="2:9" ht="15" customHeight="1" x14ac:dyDescent="0.3">
      <c r="B113" s="512"/>
      <c r="C113" s="512"/>
      <c r="D113" s="512"/>
      <c r="E113" s="512"/>
      <c r="F113" s="512"/>
      <c r="G113" s="512"/>
      <c r="H113" s="512"/>
      <c r="I113" s="512"/>
    </row>
    <row r="114" spans="2:9" ht="22.5" customHeight="1" x14ac:dyDescent="0.3">
      <c r="B114" s="512"/>
      <c r="C114" s="512"/>
      <c r="D114" s="512"/>
      <c r="E114" s="512"/>
      <c r="F114" s="512"/>
      <c r="G114" s="512"/>
      <c r="H114" s="512"/>
      <c r="I114" s="512"/>
    </row>
    <row r="115" spans="2:9" ht="15" customHeight="1" x14ac:dyDescent="0.3">
      <c r="B115" s="512"/>
      <c r="C115" s="512"/>
      <c r="D115" s="512"/>
      <c r="E115" s="512"/>
      <c r="F115" s="512"/>
      <c r="G115" s="512"/>
      <c r="H115" s="512"/>
      <c r="I115" s="512"/>
    </row>
    <row r="116" spans="2:9" ht="15.75" customHeight="1" x14ac:dyDescent="0.3">
      <c r="B116" s="512"/>
      <c r="C116" s="512"/>
      <c r="D116" s="512"/>
      <c r="E116" s="512"/>
      <c r="F116" s="512"/>
      <c r="G116" s="512"/>
      <c r="H116" s="512"/>
      <c r="I116" s="512"/>
    </row>
    <row r="117" spans="2:9" ht="15.75" customHeight="1" x14ac:dyDescent="0.3">
      <c r="B117" s="512"/>
      <c r="C117" s="512"/>
      <c r="D117" s="512"/>
      <c r="E117" s="512"/>
      <c r="F117" s="512"/>
      <c r="G117" s="512"/>
      <c r="H117" s="512"/>
      <c r="I117" s="512"/>
    </row>
    <row r="118" spans="2:9" ht="15" customHeight="1" x14ac:dyDescent="0.3">
      <c r="B118" s="512"/>
      <c r="C118" s="512"/>
      <c r="D118" s="512"/>
      <c r="E118" s="512"/>
      <c r="F118" s="512"/>
      <c r="G118" s="512"/>
      <c r="H118" s="512"/>
      <c r="I118" s="512"/>
    </row>
    <row r="119" spans="2:9" ht="15" customHeight="1" x14ac:dyDescent="0.3">
      <c r="B119" s="512"/>
      <c r="C119" s="512"/>
      <c r="D119" s="512"/>
      <c r="E119" s="512"/>
      <c r="F119" s="512"/>
      <c r="G119" s="512"/>
      <c r="H119" s="512"/>
      <c r="I119" s="512"/>
    </row>
    <row r="120" spans="2:9" ht="15" customHeight="1" x14ac:dyDescent="0.3">
      <c r="B120" s="512"/>
      <c r="C120" s="512"/>
      <c r="D120" s="512"/>
      <c r="E120" s="512"/>
      <c r="F120" s="512"/>
      <c r="G120" s="512"/>
      <c r="H120" s="512"/>
      <c r="I120" s="512"/>
    </row>
    <row r="121" spans="2:9" ht="15" customHeight="1" x14ac:dyDescent="0.3">
      <c r="B121" s="512"/>
      <c r="C121" s="512"/>
      <c r="D121" s="512"/>
      <c r="E121" s="512"/>
      <c r="F121" s="512"/>
      <c r="G121" s="512"/>
      <c r="H121" s="512"/>
      <c r="I121" s="512"/>
    </row>
    <row r="122" spans="2:9" ht="15" customHeight="1" x14ac:dyDescent="0.3">
      <c r="B122" s="512"/>
      <c r="C122" s="512"/>
      <c r="D122" s="512"/>
      <c r="E122" s="512"/>
      <c r="F122" s="512"/>
      <c r="G122" s="512"/>
      <c r="H122" s="512"/>
      <c r="I122" s="512"/>
    </row>
    <row r="123" spans="2:9" ht="15" customHeight="1" x14ac:dyDescent="0.3">
      <c r="B123" s="512"/>
      <c r="C123" s="512"/>
      <c r="D123" s="512"/>
      <c r="E123" s="512"/>
      <c r="F123" s="512"/>
      <c r="G123" s="512"/>
      <c r="H123" s="512"/>
      <c r="I123" s="512"/>
    </row>
    <row r="124" spans="2:9" ht="15" customHeight="1" x14ac:dyDescent="0.3">
      <c r="B124" s="512"/>
      <c r="C124" s="512"/>
      <c r="D124" s="512"/>
      <c r="E124" s="512"/>
      <c r="F124" s="512"/>
      <c r="G124" s="512"/>
      <c r="H124" s="512"/>
      <c r="I124" s="512"/>
    </row>
    <row r="125" spans="2:9" ht="15" customHeight="1" x14ac:dyDescent="0.3">
      <c r="B125" s="512"/>
      <c r="C125" s="512"/>
      <c r="D125" s="512"/>
      <c r="E125" s="512"/>
      <c r="F125" s="512"/>
      <c r="G125" s="512"/>
      <c r="H125" s="512"/>
      <c r="I125" s="512"/>
    </row>
    <row r="126" spans="2:9" ht="15" customHeight="1" x14ac:dyDescent="0.3">
      <c r="B126" s="512"/>
      <c r="C126" s="512"/>
      <c r="D126" s="512"/>
      <c r="E126" s="512"/>
      <c r="F126" s="512"/>
      <c r="G126" s="512"/>
      <c r="H126" s="512"/>
      <c r="I126" s="512"/>
    </row>
    <row r="127" spans="2:9" ht="15" customHeight="1" x14ac:dyDescent="0.3">
      <c r="B127" s="512"/>
      <c r="C127" s="512"/>
      <c r="D127" s="512"/>
      <c r="E127" s="512"/>
      <c r="F127" s="512"/>
      <c r="G127" s="512"/>
      <c r="H127" s="512"/>
      <c r="I127" s="512"/>
    </row>
    <row r="128" spans="2:9" ht="15" customHeight="1" x14ac:dyDescent="0.3">
      <c r="B128" s="512"/>
      <c r="C128" s="512"/>
      <c r="D128" s="512"/>
      <c r="E128" s="512"/>
      <c r="F128" s="512"/>
      <c r="G128" s="512"/>
      <c r="H128" s="512"/>
      <c r="I128" s="512"/>
    </row>
    <row r="129" spans="2:9" ht="15" customHeight="1" x14ac:dyDescent="0.3">
      <c r="B129" s="512"/>
      <c r="C129" s="512"/>
      <c r="D129" s="512"/>
      <c r="E129" s="512"/>
      <c r="F129" s="512"/>
      <c r="G129" s="512"/>
      <c r="H129" s="512"/>
      <c r="I129" s="512"/>
    </row>
    <row r="130" spans="2:9" ht="15" customHeight="1" x14ac:dyDescent="0.3">
      <c r="B130" s="512"/>
      <c r="C130" s="512"/>
      <c r="D130" s="512"/>
      <c r="E130" s="512"/>
      <c r="F130" s="512"/>
      <c r="G130" s="512"/>
      <c r="H130" s="512"/>
      <c r="I130" s="512"/>
    </row>
    <row r="131" spans="2:9" ht="15" customHeight="1" x14ac:dyDescent="0.3">
      <c r="B131" s="512"/>
      <c r="C131" s="512"/>
      <c r="D131" s="512"/>
      <c r="E131" s="512"/>
      <c r="F131" s="512"/>
      <c r="G131" s="512"/>
      <c r="H131" s="512"/>
      <c r="I131" s="512"/>
    </row>
    <row r="132" spans="2:9" ht="15" customHeight="1" x14ac:dyDescent="0.3">
      <c r="B132" s="512"/>
      <c r="C132" s="512"/>
      <c r="D132" s="512"/>
      <c r="E132" s="512"/>
      <c r="F132" s="512"/>
      <c r="G132" s="512"/>
      <c r="H132" s="512"/>
      <c r="I132" s="512"/>
    </row>
    <row r="133" spans="2:9" ht="15" customHeight="1" x14ac:dyDescent="0.3">
      <c r="B133" s="512"/>
      <c r="C133" s="512"/>
      <c r="D133" s="512"/>
      <c r="E133" s="512"/>
      <c r="F133" s="512"/>
      <c r="G133" s="512"/>
      <c r="H133" s="512"/>
      <c r="I133" s="512"/>
    </row>
    <row r="134" spans="2:9" ht="15" customHeight="1" x14ac:dyDescent="0.3">
      <c r="B134" s="512"/>
      <c r="C134" s="512"/>
      <c r="D134" s="512"/>
      <c r="E134" s="512"/>
      <c r="F134" s="512"/>
      <c r="G134" s="512"/>
      <c r="H134" s="512"/>
      <c r="I134" s="512"/>
    </row>
    <row r="135" spans="2:9" ht="15" customHeight="1" x14ac:dyDescent="0.3">
      <c r="B135" s="512"/>
      <c r="C135" s="512"/>
      <c r="D135" s="512"/>
      <c r="E135" s="512"/>
      <c r="F135" s="512"/>
      <c r="G135" s="512"/>
      <c r="H135" s="512"/>
      <c r="I135" s="512"/>
    </row>
    <row r="136" spans="2:9" ht="15" customHeight="1" x14ac:dyDescent="0.3">
      <c r="B136" s="512"/>
      <c r="C136" s="512"/>
      <c r="D136" s="512"/>
      <c r="E136" s="512"/>
      <c r="F136" s="512"/>
      <c r="G136" s="512"/>
      <c r="H136" s="512"/>
      <c r="I136" s="512"/>
    </row>
    <row r="137" spans="2:9" ht="15" customHeight="1" x14ac:dyDescent="0.3">
      <c r="B137" s="512"/>
      <c r="C137" s="512"/>
      <c r="D137" s="512"/>
      <c r="E137" s="512"/>
      <c r="F137" s="512"/>
      <c r="G137" s="512"/>
      <c r="H137" s="512"/>
      <c r="I137" s="512"/>
    </row>
    <row r="138" spans="2:9" ht="15" customHeight="1" x14ac:dyDescent="0.3">
      <c r="B138" s="512"/>
      <c r="C138" s="512"/>
      <c r="D138" s="512"/>
      <c r="E138" s="512"/>
      <c r="F138" s="512"/>
      <c r="G138" s="512"/>
      <c r="H138" s="512"/>
      <c r="I138" s="512"/>
    </row>
    <row r="139" spans="2:9" ht="15" customHeight="1" x14ac:dyDescent="0.3">
      <c r="B139" s="512"/>
      <c r="C139" s="512"/>
      <c r="D139" s="512"/>
      <c r="E139" s="512"/>
      <c r="F139" s="512"/>
      <c r="G139" s="512"/>
      <c r="H139" s="512"/>
      <c r="I139" s="512"/>
    </row>
    <row r="140" spans="2:9" ht="15" customHeight="1" x14ac:dyDescent="0.3">
      <c r="B140" s="512"/>
      <c r="C140" s="512"/>
      <c r="D140" s="512"/>
      <c r="E140" s="512"/>
      <c r="F140" s="512"/>
      <c r="G140" s="512"/>
      <c r="H140" s="512"/>
      <c r="I140" s="512"/>
    </row>
    <row r="141" spans="2:9" ht="15" customHeight="1" x14ac:dyDescent="0.3">
      <c r="B141" s="512"/>
      <c r="C141" s="512"/>
      <c r="D141" s="512"/>
      <c r="E141" s="512"/>
      <c r="F141" s="512"/>
      <c r="G141" s="512"/>
      <c r="H141" s="512"/>
      <c r="I141" s="512"/>
    </row>
    <row r="142" spans="2:9" ht="15" customHeight="1" x14ac:dyDescent="0.3">
      <c r="B142" s="512"/>
      <c r="C142" s="512"/>
      <c r="D142" s="512"/>
      <c r="E142" s="512"/>
      <c r="F142" s="512"/>
      <c r="G142" s="512"/>
      <c r="H142" s="512"/>
      <c r="I142" s="512"/>
    </row>
    <row r="143" spans="2:9" ht="15" customHeight="1" x14ac:dyDescent="0.3">
      <c r="B143" s="512"/>
      <c r="C143" s="512"/>
      <c r="D143" s="512"/>
      <c r="E143" s="512"/>
      <c r="F143" s="512"/>
      <c r="G143" s="512"/>
      <c r="H143" s="512"/>
      <c r="I143" s="512"/>
    </row>
    <row r="144" spans="2:9" ht="15" customHeight="1" x14ac:dyDescent="0.3">
      <c r="B144" s="512"/>
      <c r="C144" s="512"/>
      <c r="D144" s="512"/>
      <c r="E144" s="512"/>
      <c r="F144" s="512"/>
      <c r="G144" s="512"/>
      <c r="H144" s="512"/>
      <c r="I144" s="512"/>
    </row>
    <row r="145" spans="2:9" ht="15" customHeight="1" x14ac:dyDescent="0.3">
      <c r="B145" s="512"/>
      <c r="C145" s="512"/>
      <c r="D145" s="512"/>
      <c r="E145" s="512"/>
      <c r="F145" s="512"/>
      <c r="G145" s="512"/>
      <c r="H145" s="512"/>
      <c r="I145" s="512"/>
    </row>
    <row r="146" spans="2:9" ht="15" customHeight="1" x14ac:dyDescent="0.3">
      <c r="B146" s="512"/>
      <c r="C146" s="512"/>
      <c r="D146" s="512"/>
      <c r="E146" s="512"/>
      <c r="F146" s="512"/>
      <c r="G146" s="512"/>
      <c r="H146" s="512"/>
      <c r="I146" s="512"/>
    </row>
    <row r="147" spans="2:9" ht="24" customHeight="1" x14ac:dyDescent="0.3">
      <c r="B147" s="512"/>
      <c r="C147" s="512"/>
      <c r="D147" s="512"/>
      <c r="E147" s="512"/>
      <c r="F147" s="512"/>
      <c r="G147" s="512"/>
      <c r="H147" s="512"/>
      <c r="I147" s="512"/>
    </row>
    <row r="148" spans="2:9" ht="15" customHeight="1" x14ac:dyDescent="0.3">
      <c r="B148" s="8"/>
      <c r="C148" s="8"/>
      <c r="D148" s="8"/>
      <c r="E148" s="8"/>
      <c r="F148" s="8"/>
      <c r="G148" s="8"/>
      <c r="H148" s="8"/>
      <c r="I148" s="8"/>
    </row>
    <row r="149" spans="2:9" ht="15" customHeight="1" x14ac:dyDescent="0.3">
      <c r="B149" s="8"/>
      <c r="C149" s="523" t="s">
        <v>58</v>
      </c>
      <c r="D149" s="523"/>
      <c r="E149" s="523"/>
      <c r="F149" s="523"/>
      <c r="G149" s="523"/>
      <c r="H149" s="8"/>
      <c r="I149" s="8"/>
    </row>
    <row r="150" spans="2:9" ht="15" customHeight="1" x14ac:dyDescent="0.3">
      <c r="B150" s="8"/>
      <c r="C150" s="8"/>
      <c r="D150" s="8"/>
      <c r="E150" s="8"/>
      <c r="F150" s="8"/>
      <c r="G150" s="8"/>
      <c r="H150" s="8"/>
      <c r="I150" s="8"/>
    </row>
    <row r="151" spans="2:9" ht="15" customHeight="1" x14ac:dyDescent="0.3">
      <c r="B151" s="512" t="s">
        <v>82</v>
      </c>
      <c r="C151" s="512"/>
      <c r="D151" s="512"/>
      <c r="E151" s="512"/>
      <c r="F151" s="512"/>
      <c r="G151" s="512"/>
      <c r="H151" s="512"/>
      <c r="I151" s="512"/>
    </row>
    <row r="152" spans="2:9" ht="15" customHeight="1" x14ac:dyDescent="0.3">
      <c r="B152" s="512"/>
      <c r="C152" s="512"/>
      <c r="D152" s="512"/>
      <c r="E152" s="512"/>
      <c r="F152" s="512"/>
      <c r="G152" s="512"/>
      <c r="H152" s="512"/>
      <c r="I152" s="512"/>
    </row>
    <row r="153" spans="2:9" ht="15" customHeight="1" x14ac:dyDescent="0.3">
      <c r="B153" s="512"/>
      <c r="C153" s="512"/>
      <c r="D153" s="512"/>
      <c r="E153" s="512"/>
      <c r="F153" s="512"/>
      <c r="G153" s="512"/>
      <c r="H153" s="512"/>
      <c r="I153" s="512"/>
    </row>
    <row r="154" spans="2:9" ht="15" customHeight="1" x14ac:dyDescent="0.3">
      <c r="B154" s="512"/>
      <c r="C154" s="512"/>
      <c r="D154" s="512"/>
      <c r="E154" s="512"/>
      <c r="F154" s="512"/>
      <c r="G154" s="512"/>
      <c r="H154" s="512"/>
      <c r="I154" s="512"/>
    </row>
    <row r="155" spans="2:9" ht="15" customHeight="1" x14ac:dyDescent="0.3">
      <c r="B155" s="8"/>
      <c r="C155" s="8"/>
      <c r="D155" s="8"/>
      <c r="E155" s="8"/>
      <c r="F155" s="8"/>
      <c r="G155" s="8"/>
      <c r="H155" s="8"/>
      <c r="I155" s="8"/>
    </row>
    <row r="156" spans="2:9" ht="15" customHeight="1" x14ac:dyDescent="0.3">
      <c r="B156" s="9" t="s">
        <v>4</v>
      </c>
      <c r="C156" s="507" t="s">
        <v>64</v>
      </c>
      <c r="D156" s="507"/>
      <c r="E156" s="9" t="s">
        <v>65</v>
      </c>
      <c r="F156" s="508" t="s">
        <v>66</v>
      </c>
      <c r="G156" s="508"/>
      <c r="H156" s="508" t="s">
        <v>67</v>
      </c>
      <c r="I156" s="508"/>
    </row>
    <row r="157" spans="2:9" ht="15" customHeight="1" x14ac:dyDescent="0.3">
      <c r="B157" s="9" t="s">
        <v>5</v>
      </c>
      <c r="C157" s="507" t="s">
        <v>10</v>
      </c>
      <c r="D157" s="507"/>
      <c r="E157" s="9">
        <v>34</v>
      </c>
      <c r="F157" s="501" t="s">
        <v>83</v>
      </c>
      <c r="G157" s="524"/>
      <c r="H157" s="524"/>
      <c r="I157" s="502"/>
    </row>
    <row r="158" spans="2:9" ht="15" customHeight="1" x14ac:dyDescent="0.3">
      <c r="B158" s="507" t="s">
        <v>12</v>
      </c>
      <c r="C158" s="507" t="s">
        <v>29</v>
      </c>
      <c r="D158" s="507"/>
      <c r="E158" s="507">
        <v>42</v>
      </c>
      <c r="F158" s="508"/>
      <c r="G158" s="508"/>
      <c r="H158" s="508" t="s">
        <v>84</v>
      </c>
      <c r="I158" s="508"/>
    </row>
    <row r="159" spans="2:9" ht="15" customHeight="1" x14ac:dyDescent="0.3">
      <c r="B159" s="507"/>
      <c r="C159" s="507"/>
      <c r="D159" s="507"/>
      <c r="E159" s="507"/>
      <c r="F159" s="508"/>
      <c r="G159" s="508"/>
      <c r="H159" s="508"/>
      <c r="I159" s="508"/>
    </row>
    <row r="160" spans="2:9" ht="15" customHeight="1" x14ac:dyDescent="0.3">
      <c r="B160" s="507" t="s">
        <v>13</v>
      </c>
      <c r="C160" s="507" t="s">
        <v>30</v>
      </c>
      <c r="D160" s="507"/>
      <c r="E160" s="507">
        <v>22</v>
      </c>
      <c r="F160" s="508"/>
      <c r="G160" s="508"/>
      <c r="H160" s="507" t="s">
        <v>68</v>
      </c>
      <c r="I160" s="507"/>
    </row>
    <row r="161" spans="2:9" ht="15" customHeight="1" x14ac:dyDescent="0.3">
      <c r="B161" s="507"/>
      <c r="C161" s="507"/>
      <c r="D161" s="507"/>
      <c r="E161" s="507"/>
      <c r="F161" s="508"/>
      <c r="G161" s="508"/>
      <c r="H161" s="507"/>
      <c r="I161" s="507"/>
    </row>
    <row r="162" spans="2:9" ht="15.75" customHeight="1" x14ac:dyDescent="0.3">
      <c r="B162" s="507"/>
      <c r="C162" s="507"/>
      <c r="D162" s="507"/>
      <c r="E162" s="507"/>
      <c r="F162" s="508"/>
      <c r="G162" s="508"/>
      <c r="H162" s="507"/>
      <c r="I162" s="507"/>
    </row>
    <row r="163" spans="2:9" ht="16.5" customHeight="1" x14ac:dyDescent="0.3">
      <c r="B163" s="507"/>
      <c r="C163" s="507"/>
      <c r="D163" s="507"/>
      <c r="E163" s="507"/>
      <c r="F163" s="508"/>
      <c r="G163" s="508"/>
      <c r="H163" s="507"/>
      <c r="I163" s="507"/>
    </row>
    <row r="164" spans="2:9" ht="15.75" customHeight="1" x14ac:dyDescent="0.3">
      <c r="B164" s="507"/>
      <c r="C164" s="507"/>
      <c r="D164" s="507"/>
      <c r="E164" s="507"/>
      <c r="F164" s="508"/>
      <c r="G164" s="508"/>
      <c r="H164" s="507"/>
      <c r="I164" s="507"/>
    </row>
    <row r="165" spans="2:9" ht="15" customHeight="1" x14ac:dyDescent="0.3">
      <c r="B165" s="507" t="s">
        <v>14</v>
      </c>
      <c r="C165" s="507" t="s">
        <v>31</v>
      </c>
      <c r="D165" s="507"/>
      <c r="E165" s="507">
        <v>14</v>
      </c>
      <c r="F165" s="507" t="s">
        <v>85</v>
      </c>
      <c r="G165" s="507"/>
      <c r="H165" s="507"/>
      <c r="I165" s="507"/>
    </row>
    <row r="166" spans="2:9" ht="15" customHeight="1" x14ac:dyDescent="0.3">
      <c r="B166" s="507"/>
      <c r="C166" s="507"/>
      <c r="D166" s="507"/>
      <c r="E166" s="507"/>
      <c r="F166" s="507"/>
      <c r="G166" s="507"/>
      <c r="H166" s="507"/>
      <c r="I166" s="507"/>
    </row>
    <row r="167" spans="2:9" ht="15" customHeight="1" x14ac:dyDescent="0.3">
      <c r="B167" s="507"/>
      <c r="C167" s="507"/>
      <c r="D167" s="507"/>
      <c r="E167" s="507"/>
      <c r="F167" s="507"/>
      <c r="G167" s="507"/>
      <c r="H167" s="507"/>
      <c r="I167" s="507"/>
    </row>
    <row r="168" spans="2:9" ht="15" customHeight="1" x14ac:dyDescent="0.3">
      <c r="B168" s="507"/>
      <c r="C168" s="507"/>
      <c r="D168" s="507"/>
      <c r="E168" s="507"/>
      <c r="F168" s="507"/>
      <c r="G168" s="507"/>
      <c r="H168" s="507"/>
      <c r="I168" s="507"/>
    </row>
    <row r="169" spans="2:9" ht="27" customHeight="1" x14ac:dyDescent="0.3">
      <c r="B169" s="507"/>
      <c r="C169" s="507"/>
      <c r="D169" s="507"/>
      <c r="E169" s="507"/>
      <c r="F169" s="507"/>
      <c r="G169" s="507"/>
      <c r="H169" s="507"/>
      <c r="I169" s="507"/>
    </row>
    <row r="170" spans="2:9" ht="155.25" customHeight="1" x14ac:dyDescent="0.3">
      <c r="B170" s="9" t="s">
        <v>15</v>
      </c>
      <c r="C170" s="503" t="s">
        <v>32</v>
      </c>
      <c r="D170" s="504"/>
      <c r="E170" s="9">
        <v>10</v>
      </c>
      <c r="F170" s="503" t="s">
        <v>74</v>
      </c>
      <c r="G170" s="504"/>
      <c r="H170" s="501"/>
      <c r="I170" s="502"/>
    </row>
    <row r="171" spans="2:9" ht="129.75" customHeight="1" x14ac:dyDescent="0.3">
      <c r="B171" s="9" t="s">
        <v>16</v>
      </c>
      <c r="C171" s="503" t="s">
        <v>33</v>
      </c>
      <c r="D171" s="504"/>
      <c r="E171" s="9">
        <v>13</v>
      </c>
      <c r="F171" s="503" t="s">
        <v>69</v>
      </c>
      <c r="G171" s="504"/>
      <c r="H171" s="501"/>
      <c r="I171" s="502"/>
    </row>
    <row r="172" spans="2:9" ht="44.25" customHeight="1" x14ac:dyDescent="0.3">
      <c r="B172" s="9" t="s">
        <v>17</v>
      </c>
      <c r="C172" s="505" t="s">
        <v>34</v>
      </c>
      <c r="D172" s="506"/>
      <c r="E172" s="9">
        <v>2</v>
      </c>
      <c r="F172" s="503" t="s">
        <v>70</v>
      </c>
      <c r="G172" s="504"/>
      <c r="H172" s="501"/>
      <c r="I172" s="502"/>
    </row>
    <row r="173" spans="2:9" ht="96" customHeight="1" x14ac:dyDescent="0.3">
      <c r="B173" s="10" t="s">
        <v>20</v>
      </c>
      <c r="C173" s="511" t="s">
        <v>36</v>
      </c>
      <c r="D173" s="511"/>
      <c r="E173" s="11">
        <v>33</v>
      </c>
      <c r="F173" s="503" t="s">
        <v>79</v>
      </c>
      <c r="G173" s="504"/>
      <c r="H173" s="501"/>
      <c r="I173" s="502"/>
    </row>
    <row r="174" spans="2:9" ht="232.5" customHeight="1" x14ac:dyDescent="0.3">
      <c r="B174" s="9" t="s">
        <v>23</v>
      </c>
      <c r="C174" s="509" t="s">
        <v>37</v>
      </c>
      <c r="D174" s="510"/>
      <c r="E174" s="9">
        <v>62</v>
      </c>
      <c r="F174" s="503" t="s">
        <v>86</v>
      </c>
      <c r="G174" s="504"/>
      <c r="H174" s="503" t="s">
        <v>71</v>
      </c>
      <c r="I174" s="504"/>
    </row>
    <row r="175" spans="2:9" ht="107.25" customHeight="1" x14ac:dyDescent="0.3">
      <c r="B175" s="9" t="s">
        <v>24</v>
      </c>
      <c r="C175" s="507" t="s">
        <v>38</v>
      </c>
      <c r="D175" s="507"/>
      <c r="E175" s="9">
        <v>24</v>
      </c>
      <c r="F175" s="508"/>
      <c r="G175" s="508"/>
      <c r="H175" s="503" t="s">
        <v>72</v>
      </c>
      <c r="I175" s="504"/>
    </row>
    <row r="176" spans="2:9" ht="270" customHeight="1" x14ac:dyDescent="0.3">
      <c r="B176" s="9" t="s">
        <v>25</v>
      </c>
      <c r="C176" s="507" t="s">
        <v>39</v>
      </c>
      <c r="D176" s="507"/>
      <c r="E176" s="9">
        <v>26</v>
      </c>
      <c r="F176" s="508"/>
      <c r="G176" s="508"/>
      <c r="H176" s="503" t="s">
        <v>87</v>
      </c>
      <c r="I176" s="504"/>
    </row>
    <row r="177" spans="2:9" ht="243.75" customHeight="1" x14ac:dyDescent="0.3">
      <c r="B177" s="9" t="s">
        <v>27</v>
      </c>
      <c r="C177" s="507" t="s">
        <v>40</v>
      </c>
      <c r="D177" s="507"/>
      <c r="E177" s="9">
        <v>82</v>
      </c>
      <c r="F177" s="503" t="s">
        <v>73</v>
      </c>
      <c r="G177" s="504"/>
      <c r="H177" s="503" t="s">
        <v>88</v>
      </c>
      <c r="I177" s="504"/>
    </row>
    <row r="178" spans="2:9" ht="25.5" customHeight="1" x14ac:dyDescent="0.3">
      <c r="B178" s="9" t="s">
        <v>28</v>
      </c>
      <c r="C178" s="507" t="s">
        <v>41</v>
      </c>
      <c r="D178" s="507"/>
      <c r="E178" s="9">
        <v>6</v>
      </c>
      <c r="F178" s="501" t="s">
        <v>89</v>
      </c>
      <c r="G178" s="524"/>
      <c r="H178" s="524"/>
      <c r="I178" s="502"/>
    </row>
    <row r="179" spans="2:9" x14ac:dyDescent="0.3">
      <c r="B179" s="515" t="s">
        <v>75</v>
      </c>
      <c r="C179" s="516"/>
      <c r="D179" s="517"/>
      <c r="E179" s="518" t="s">
        <v>76</v>
      </c>
      <c r="F179" s="519"/>
      <c r="G179" s="519"/>
      <c r="H179" s="519"/>
      <c r="I179" s="520"/>
    </row>
    <row r="181" spans="2:9" x14ac:dyDescent="0.3">
      <c r="B181" s="1"/>
      <c r="C181" s="521" t="s">
        <v>77</v>
      </c>
      <c r="D181" s="521"/>
      <c r="E181" s="521"/>
      <c r="F181" s="521"/>
      <c r="G181" s="521"/>
      <c r="H181" s="1"/>
      <c r="I181" s="1"/>
    </row>
    <row r="182" spans="2:9" x14ac:dyDescent="0.3">
      <c r="B182" s="1"/>
      <c r="C182" s="1"/>
      <c r="D182" s="1"/>
      <c r="E182" s="1"/>
      <c r="F182" s="1"/>
      <c r="G182" s="1"/>
      <c r="H182" s="1"/>
      <c r="I182" s="1"/>
    </row>
    <row r="183" spans="2:9" ht="15" customHeight="1" x14ac:dyDescent="0.3">
      <c r="B183" s="522" t="s">
        <v>59</v>
      </c>
      <c r="C183" s="522"/>
      <c r="D183" s="522"/>
      <c r="E183" s="522"/>
      <c r="F183" s="522"/>
      <c r="G183" s="522"/>
      <c r="H183" s="522"/>
      <c r="I183" s="522"/>
    </row>
    <row r="184" spans="2:9" x14ac:dyDescent="0.3">
      <c r="B184" s="522"/>
      <c r="C184" s="522"/>
      <c r="D184" s="522"/>
      <c r="E184" s="522"/>
      <c r="F184" s="522"/>
      <c r="G184" s="522"/>
      <c r="H184" s="522"/>
      <c r="I184" s="522"/>
    </row>
    <row r="185" spans="2:9" x14ac:dyDescent="0.3">
      <c r="B185" s="522"/>
      <c r="C185" s="522"/>
      <c r="D185" s="522"/>
      <c r="E185" s="522"/>
      <c r="F185" s="522"/>
      <c r="G185" s="522"/>
      <c r="H185" s="522"/>
      <c r="I185" s="522"/>
    </row>
    <row r="186" spans="2:9" x14ac:dyDescent="0.3">
      <c r="B186" s="522"/>
      <c r="C186" s="522"/>
      <c r="D186" s="522"/>
      <c r="E186" s="522"/>
      <c r="F186" s="522"/>
      <c r="G186" s="522"/>
      <c r="H186" s="522"/>
      <c r="I186" s="522"/>
    </row>
    <row r="187" spans="2:9" x14ac:dyDescent="0.3">
      <c r="B187" s="522"/>
      <c r="C187" s="522"/>
      <c r="D187" s="522"/>
      <c r="E187" s="522"/>
      <c r="F187" s="522"/>
      <c r="G187" s="522"/>
      <c r="H187" s="522"/>
      <c r="I187" s="522"/>
    </row>
    <row r="189" spans="2:9" ht="15.6" x14ac:dyDescent="0.3">
      <c r="B189" s="513" t="s">
        <v>60</v>
      </c>
      <c r="C189" s="513"/>
      <c r="D189" s="513"/>
      <c r="E189" s="513"/>
      <c r="F189" s="513"/>
      <c r="G189" s="513"/>
      <c r="H189" s="513"/>
      <c r="I189" s="2"/>
    </row>
    <row r="190" spans="2:9" ht="15.6" x14ac:dyDescent="0.3">
      <c r="B190" s="2"/>
      <c r="C190" s="2"/>
      <c r="D190" s="2"/>
      <c r="E190" s="2"/>
      <c r="F190" s="2"/>
      <c r="G190" s="2"/>
      <c r="H190" s="2"/>
      <c r="I190" s="2"/>
    </row>
    <row r="191" spans="2:9" x14ac:dyDescent="0.3">
      <c r="B191" s="512" t="s">
        <v>78</v>
      </c>
      <c r="C191" s="514"/>
      <c r="D191" s="514"/>
      <c r="E191" s="514"/>
      <c r="F191" s="514"/>
      <c r="G191" s="514"/>
      <c r="H191" s="514"/>
      <c r="I191" s="514"/>
    </row>
    <row r="192" spans="2:9" x14ac:dyDescent="0.3">
      <c r="B192" s="514"/>
      <c r="C192" s="514"/>
      <c r="D192" s="514"/>
      <c r="E192" s="514"/>
      <c r="F192" s="514"/>
      <c r="G192" s="514"/>
      <c r="H192" s="514"/>
      <c r="I192" s="514"/>
    </row>
    <row r="193" spans="2:9" x14ac:dyDescent="0.3">
      <c r="B193" s="514"/>
      <c r="C193" s="514"/>
      <c r="D193" s="514"/>
      <c r="E193" s="514"/>
      <c r="F193" s="514"/>
      <c r="G193" s="514"/>
      <c r="H193" s="514"/>
      <c r="I193" s="514"/>
    </row>
    <row r="194" spans="2:9" x14ac:dyDescent="0.3">
      <c r="B194" s="514"/>
      <c r="C194" s="514"/>
      <c r="D194" s="514"/>
      <c r="E194" s="514"/>
      <c r="F194" s="514"/>
      <c r="G194" s="514"/>
      <c r="H194" s="514"/>
      <c r="I194" s="514"/>
    </row>
    <row r="195" spans="2:9" x14ac:dyDescent="0.3">
      <c r="B195" s="514"/>
      <c r="C195" s="514"/>
      <c r="D195" s="514"/>
      <c r="E195" s="514"/>
      <c r="F195" s="514"/>
      <c r="G195" s="514"/>
      <c r="H195" s="514"/>
      <c r="I195" s="514"/>
    </row>
    <row r="196" spans="2:9" x14ac:dyDescent="0.3">
      <c r="B196" s="514"/>
      <c r="C196" s="514"/>
      <c r="D196" s="514"/>
      <c r="E196" s="514"/>
      <c r="F196" s="514"/>
      <c r="G196" s="514"/>
      <c r="H196" s="514"/>
      <c r="I196" s="514"/>
    </row>
    <row r="197" spans="2:9" x14ac:dyDescent="0.3">
      <c r="B197" s="514"/>
      <c r="C197" s="514"/>
      <c r="D197" s="514"/>
      <c r="E197" s="514"/>
      <c r="F197" s="514"/>
      <c r="G197" s="514"/>
      <c r="H197" s="514"/>
      <c r="I197" s="514"/>
    </row>
    <row r="198" spans="2:9" x14ac:dyDescent="0.3">
      <c r="B198" s="514"/>
      <c r="C198" s="514"/>
      <c r="D198" s="514"/>
      <c r="E198" s="514"/>
      <c r="F198" s="514"/>
      <c r="G198" s="514"/>
      <c r="H198" s="514"/>
      <c r="I198" s="514"/>
    </row>
    <row r="199" spans="2:9" x14ac:dyDescent="0.3">
      <c r="B199" s="514"/>
      <c r="C199" s="514"/>
      <c r="D199" s="514"/>
      <c r="E199" s="514"/>
      <c r="F199" s="514"/>
      <c r="G199" s="514"/>
      <c r="H199" s="514"/>
      <c r="I199" s="514"/>
    </row>
    <row r="200" spans="2:9" x14ac:dyDescent="0.3">
      <c r="B200" s="514"/>
      <c r="C200" s="514"/>
      <c r="D200" s="514"/>
      <c r="E200" s="514"/>
      <c r="F200" s="514"/>
      <c r="G200" s="514"/>
      <c r="H200" s="514"/>
      <c r="I200" s="514"/>
    </row>
    <row r="201" spans="2:9" x14ac:dyDescent="0.3">
      <c r="B201" s="514"/>
      <c r="C201" s="514"/>
      <c r="D201" s="514"/>
      <c r="E201" s="514"/>
      <c r="F201" s="514"/>
      <c r="G201" s="514"/>
      <c r="H201" s="514"/>
      <c r="I201" s="514"/>
    </row>
    <row r="202" spans="2:9" x14ac:dyDescent="0.3">
      <c r="B202" s="514"/>
      <c r="C202" s="514"/>
      <c r="D202" s="514"/>
      <c r="E202" s="514"/>
      <c r="F202" s="514"/>
      <c r="G202" s="514"/>
      <c r="H202" s="514"/>
      <c r="I202" s="514"/>
    </row>
    <row r="203" spans="2:9" x14ac:dyDescent="0.3">
      <c r="B203" s="514"/>
      <c r="C203" s="514"/>
      <c r="D203" s="514"/>
      <c r="E203" s="514"/>
      <c r="F203" s="514"/>
      <c r="G203" s="514"/>
      <c r="H203" s="514"/>
      <c r="I203" s="514"/>
    </row>
    <row r="204" spans="2:9" x14ac:dyDescent="0.3">
      <c r="B204" s="514"/>
      <c r="C204" s="514"/>
      <c r="D204" s="514"/>
      <c r="E204" s="514"/>
      <c r="F204" s="514"/>
      <c r="G204" s="514"/>
      <c r="H204" s="514"/>
      <c r="I204" s="514"/>
    </row>
    <row r="205" spans="2:9" x14ac:dyDescent="0.3">
      <c r="B205" s="514"/>
      <c r="C205" s="514"/>
      <c r="D205" s="514"/>
      <c r="E205" s="514"/>
      <c r="F205" s="514"/>
      <c r="G205" s="514"/>
      <c r="H205" s="514"/>
      <c r="I205" s="514"/>
    </row>
    <row r="206" spans="2:9" x14ac:dyDescent="0.3">
      <c r="B206" s="514"/>
      <c r="C206" s="514"/>
      <c r="D206" s="514"/>
      <c r="E206" s="514"/>
      <c r="F206" s="514"/>
      <c r="G206" s="514"/>
      <c r="H206" s="514"/>
      <c r="I206" s="514"/>
    </row>
    <row r="207" spans="2:9" x14ac:dyDescent="0.3">
      <c r="B207" s="514"/>
      <c r="C207" s="514"/>
      <c r="D207" s="514"/>
      <c r="E207" s="514"/>
      <c r="F207" s="514"/>
      <c r="G207" s="514"/>
      <c r="H207" s="514"/>
      <c r="I207" s="514"/>
    </row>
    <row r="208" spans="2:9" x14ac:dyDescent="0.3">
      <c r="B208" s="514"/>
      <c r="C208" s="514"/>
      <c r="D208" s="514"/>
      <c r="E208" s="514"/>
      <c r="F208" s="514"/>
      <c r="G208" s="514"/>
      <c r="H208" s="514"/>
      <c r="I208" s="514"/>
    </row>
    <row r="209" spans="2:9" x14ac:dyDescent="0.3">
      <c r="B209" s="514"/>
      <c r="C209" s="514"/>
      <c r="D209" s="514"/>
      <c r="E209" s="514"/>
      <c r="F209" s="514"/>
      <c r="G209" s="514"/>
      <c r="H209" s="514"/>
      <c r="I209" s="514"/>
    </row>
    <row r="210" spans="2:9" x14ac:dyDescent="0.3">
      <c r="B210" s="514"/>
      <c r="C210" s="514"/>
      <c r="D210" s="514"/>
      <c r="E210" s="514"/>
      <c r="F210" s="514"/>
      <c r="G210" s="514"/>
      <c r="H210" s="514"/>
      <c r="I210" s="514"/>
    </row>
    <row r="211" spans="2:9" x14ac:dyDescent="0.3">
      <c r="B211" s="514"/>
      <c r="C211" s="514"/>
      <c r="D211" s="514"/>
      <c r="E211" s="514"/>
      <c r="F211" s="514"/>
      <c r="G211" s="514"/>
      <c r="H211" s="514"/>
      <c r="I211" s="514"/>
    </row>
    <row r="212" spans="2:9" x14ac:dyDescent="0.3">
      <c r="B212" s="514"/>
      <c r="C212" s="514"/>
      <c r="D212" s="514"/>
      <c r="E212" s="514"/>
      <c r="F212" s="514"/>
      <c r="G212" s="514"/>
      <c r="H212" s="514"/>
      <c r="I212" s="514"/>
    </row>
    <row r="213" spans="2:9" ht="96" customHeight="1" x14ac:dyDescent="0.3">
      <c r="B213" s="514"/>
      <c r="C213" s="514"/>
      <c r="D213" s="514"/>
      <c r="E213" s="514"/>
      <c r="F213" s="514"/>
      <c r="G213" s="514"/>
      <c r="H213" s="514"/>
      <c r="I213" s="514"/>
    </row>
    <row r="215" spans="2:9" ht="15.6" x14ac:dyDescent="0.3">
      <c r="B215" s="7"/>
      <c r="C215" s="513" t="s">
        <v>90</v>
      </c>
      <c r="D215" s="513"/>
      <c r="E215" s="513"/>
      <c r="F215" s="513"/>
      <c r="G215" s="513"/>
      <c r="H215" s="513"/>
      <c r="I215" s="513"/>
    </row>
    <row r="216" spans="2:9" ht="15.6" x14ac:dyDescent="0.3">
      <c r="B216" s="7"/>
      <c r="C216" s="7"/>
      <c r="D216" s="7"/>
      <c r="E216" s="7"/>
      <c r="F216" s="7"/>
      <c r="G216" s="7"/>
      <c r="H216" s="7"/>
      <c r="I216" s="7"/>
    </row>
    <row r="217" spans="2:9" ht="15" customHeight="1" x14ac:dyDescent="0.3">
      <c r="B217" s="512" t="s">
        <v>91</v>
      </c>
      <c r="C217" s="512"/>
      <c r="D217" s="512"/>
      <c r="E217" s="512"/>
      <c r="F217" s="512"/>
      <c r="G217" s="512"/>
      <c r="H217" s="512"/>
      <c r="I217" s="512"/>
    </row>
    <row r="218" spans="2:9" x14ac:dyDescent="0.3">
      <c r="B218" s="512"/>
      <c r="C218" s="512"/>
      <c r="D218" s="512"/>
      <c r="E218" s="512"/>
      <c r="F218" s="512"/>
      <c r="G218" s="512"/>
      <c r="H218" s="512"/>
      <c r="I218" s="512"/>
    </row>
    <row r="219" spans="2:9" x14ac:dyDescent="0.3">
      <c r="B219" s="512"/>
      <c r="C219" s="512"/>
      <c r="D219" s="512"/>
      <c r="E219" s="512"/>
      <c r="F219" s="512"/>
      <c r="G219" s="512"/>
      <c r="H219" s="512"/>
      <c r="I219" s="512"/>
    </row>
    <row r="220" spans="2:9" x14ac:dyDescent="0.3">
      <c r="B220" s="512"/>
      <c r="C220" s="512"/>
      <c r="D220" s="512"/>
      <c r="E220" s="512"/>
      <c r="F220" s="512"/>
      <c r="G220" s="512"/>
      <c r="H220" s="512"/>
      <c r="I220" s="512"/>
    </row>
    <row r="221" spans="2:9" x14ac:dyDescent="0.3">
      <c r="B221" s="512"/>
      <c r="C221" s="512"/>
      <c r="D221" s="512"/>
      <c r="E221" s="512"/>
      <c r="F221" s="512"/>
      <c r="G221" s="512"/>
      <c r="H221" s="512"/>
      <c r="I221" s="512"/>
    </row>
    <row r="222" spans="2:9" x14ac:dyDescent="0.3">
      <c r="B222" s="512"/>
      <c r="C222" s="512"/>
      <c r="D222" s="512"/>
      <c r="E222" s="512"/>
      <c r="F222" s="512"/>
      <c r="G222" s="512"/>
      <c r="H222" s="512"/>
      <c r="I222" s="512"/>
    </row>
    <row r="223" spans="2:9" x14ac:dyDescent="0.3">
      <c r="B223" s="512"/>
      <c r="C223" s="512"/>
      <c r="D223" s="512"/>
      <c r="E223" s="512"/>
      <c r="F223" s="512"/>
      <c r="G223" s="512"/>
      <c r="H223" s="512"/>
      <c r="I223" s="512"/>
    </row>
    <row r="224" spans="2:9" x14ac:dyDescent="0.3">
      <c r="B224" s="512"/>
      <c r="C224" s="512"/>
      <c r="D224" s="512"/>
      <c r="E224" s="512"/>
      <c r="F224" s="512"/>
      <c r="G224" s="512"/>
      <c r="H224" s="512"/>
      <c r="I224" s="512"/>
    </row>
    <row r="225" spans="2:9" x14ac:dyDescent="0.3">
      <c r="B225" s="512"/>
      <c r="C225" s="512"/>
      <c r="D225" s="512"/>
      <c r="E225" s="512"/>
      <c r="F225" s="512"/>
      <c r="G225" s="512"/>
      <c r="H225" s="512"/>
      <c r="I225" s="512"/>
    </row>
    <row r="226" spans="2:9" x14ac:dyDescent="0.3">
      <c r="B226" s="512"/>
      <c r="C226" s="512"/>
      <c r="D226" s="512"/>
      <c r="E226" s="512"/>
      <c r="F226" s="512"/>
      <c r="G226" s="512"/>
      <c r="H226" s="512"/>
      <c r="I226" s="512"/>
    </row>
    <row r="227" spans="2:9" x14ac:dyDescent="0.3">
      <c r="B227" s="512"/>
      <c r="C227" s="512"/>
      <c r="D227" s="512"/>
      <c r="E227" s="512"/>
      <c r="F227" s="512"/>
      <c r="G227" s="512"/>
      <c r="H227" s="512"/>
      <c r="I227" s="512"/>
    </row>
    <row r="228" spans="2:9" x14ac:dyDescent="0.3">
      <c r="B228" s="512"/>
      <c r="C228" s="512"/>
      <c r="D228" s="512"/>
      <c r="E228" s="512"/>
      <c r="F228" s="512"/>
      <c r="G228" s="512"/>
      <c r="H228" s="512"/>
      <c r="I228" s="512"/>
    </row>
    <row r="229" spans="2:9" x14ac:dyDescent="0.3">
      <c r="B229" s="512"/>
      <c r="C229" s="512"/>
      <c r="D229" s="512"/>
      <c r="E229" s="512"/>
      <c r="F229" s="512"/>
      <c r="G229" s="512"/>
      <c r="H229" s="512"/>
      <c r="I229" s="512"/>
    </row>
    <row r="230" spans="2:9" x14ac:dyDescent="0.3">
      <c r="B230" s="512"/>
      <c r="C230" s="512"/>
      <c r="D230" s="512"/>
      <c r="E230" s="512"/>
      <c r="F230" s="512"/>
      <c r="G230" s="512"/>
      <c r="H230" s="512"/>
      <c r="I230" s="512"/>
    </row>
    <row r="231" spans="2:9" x14ac:dyDescent="0.3">
      <c r="B231" s="512"/>
      <c r="C231" s="512"/>
      <c r="D231" s="512"/>
      <c r="E231" s="512"/>
      <c r="F231" s="512"/>
      <c r="G231" s="512"/>
      <c r="H231" s="512"/>
      <c r="I231" s="512"/>
    </row>
    <row r="232" spans="2:9" x14ac:dyDescent="0.3">
      <c r="B232" s="512"/>
      <c r="C232" s="512"/>
      <c r="D232" s="512"/>
      <c r="E232" s="512"/>
      <c r="F232" s="512"/>
      <c r="G232" s="512"/>
      <c r="H232" s="512"/>
      <c r="I232" s="512"/>
    </row>
    <row r="233" spans="2:9" x14ac:dyDescent="0.3">
      <c r="B233" s="512"/>
      <c r="C233" s="512"/>
      <c r="D233" s="512"/>
      <c r="E233" s="512"/>
      <c r="F233" s="512"/>
      <c r="G233" s="512"/>
      <c r="H233" s="512"/>
      <c r="I233" s="512"/>
    </row>
    <row r="234" spans="2:9" x14ac:dyDescent="0.3">
      <c r="B234" s="512"/>
      <c r="C234" s="512"/>
      <c r="D234" s="512"/>
      <c r="E234" s="512"/>
      <c r="F234" s="512"/>
      <c r="G234" s="512"/>
      <c r="H234" s="512"/>
      <c r="I234" s="512"/>
    </row>
    <row r="235" spans="2:9" x14ac:dyDescent="0.3">
      <c r="B235" s="512"/>
      <c r="C235" s="512"/>
      <c r="D235" s="512"/>
      <c r="E235" s="512"/>
      <c r="F235" s="512"/>
      <c r="G235" s="512"/>
      <c r="H235" s="512"/>
      <c r="I235" s="512"/>
    </row>
    <row r="236" spans="2:9" x14ac:dyDescent="0.3">
      <c r="B236" s="512"/>
      <c r="C236" s="512"/>
      <c r="D236" s="512"/>
      <c r="E236" s="512"/>
      <c r="F236" s="512"/>
      <c r="G236" s="512"/>
      <c r="H236" s="512"/>
      <c r="I236" s="512"/>
    </row>
    <row r="237" spans="2:9" x14ac:dyDescent="0.3">
      <c r="B237" s="512"/>
      <c r="C237" s="512"/>
      <c r="D237" s="512"/>
      <c r="E237" s="512"/>
      <c r="F237" s="512"/>
      <c r="G237" s="512"/>
      <c r="H237" s="512"/>
      <c r="I237" s="512"/>
    </row>
    <row r="238" spans="2:9" x14ac:dyDescent="0.3">
      <c r="B238" s="512"/>
      <c r="C238" s="512"/>
      <c r="D238" s="512"/>
      <c r="E238" s="512"/>
      <c r="F238" s="512"/>
      <c r="G238" s="512"/>
      <c r="H238" s="512"/>
      <c r="I238" s="512"/>
    </row>
    <row r="239" spans="2:9" x14ac:dyDescent="0.3">
      <c r="B239" s="512"/>
      <c r="C239" s="512"/>
      <c r="D239" s="512"/>
      <c r="E239" s="512"/>
      <c r="F239" s="512"/>
      <c r="G239" s="512"/>
      <c r="H239" s="512"/>
      <c r="I239" s="512"/>
    </row>
    <row r="240" spans="2:9" x14ac:dyDescent="0.3">
      <c r="B240" s="512"/>
      <c r="C240" s="512"/>
      <c r="D240" s="512"/>
      <c r="E240" s="512"/>
      <c r="F240" s="512"/>
      <c r="G240" s="512"/>
      <c r="H240" s="512"/>
      <c r="I240" s="512"/>
    </row>
    <row r="241" spans="2:9" x14ac:dyDescent="0.3">
      <c r="B241" s="512"/>
      <c r="C241" s="512"/>
      <c r="D241" s="512"/>
      <c r="E241" s="512"/>
      <c r="F241" s="512"/>
      <c r="G241" s="512"/>
      <c r="H241" s="512"/>
      <c r="I241" s="512"/>
    </row>
    <row r="242" spans="2:9" x14ac:dyDescent="0.3">
      <c r="B242" s="512"/>
      <c r="C242" s="512"/>
      <c r="D242" s="512"/>
      <c r="E242" s="512"/>
      <c r="F242" s="512"/>
      <c r="G242" s="512"/>
      <c r="H242" s="512"/>
      <c r="I242" s="512"/>
    </row>
    <row r="243" spans="2:9" x14ac:dyDescent="0.3">
      <c r="B243" s="512"/>
      <c r="C243" s="512"/>
      <c r="D243" s="512"/>
      <c r="E243" s="512"/>
      <c r="F243" s="512"/>
      <c r="G243" s="512"/>
      <c r="H243" s="512"/>
      <c r="I243" s="512"/>
    </row>
    <row r="244" spans="2:9" x14ac:dyDescent="0.3">
      <c r="B244" s="512"/>
      <c r="C244" s="512"/>
      <c r="D244" s="512"/>
      <c r="E244" s="512"/>
      <c r="F244" s="512"/>
      <c r="G244" s="512"/>
      <c r="H244" s="512"/>
      <c r="I244" s="512"/>
    </row>
    <row r="245" spans="2:9" x14ac:dyDescent="0.3">
      <c r="B245" s="512"/>
      <c r="C245" s="512"/>
      <c r="D245" s="512"/>
      <c r="E245" s="512"/>
      <c r="F245" s="512"/>
      <c r="G245" s="512"/>
      <c r="H245" s="512"/>
      <c r="I245" s="512"/>
    </row>
    <row r="246" spans="2:9" x14ac:dyDescent="0.3">
      <c r="B246" s="512"/>
      <c r="C246" s="512"/>
      <c r="D246" s="512"/>
      <c r="E246" s="512"/>
      <c r="F246" s="512"/>
      <c r="G246" s="512"/>
      <c r="H246" s="512"/>
      <c r="I246" s="512"/>
    </row>
    <row r="247" spans="2:9" x14ac:dyDescent="0.3">
      <c r="B247" s="512"/>
      <c r="C247" s="512"/>
      <c r="D247" s="512"/>
      <c r="E247" s="512"/>
      <c r="F247" s="512"/>
      <c r="G247" s="512"/>
      <c r="H247" s="512"/>
      <c r="I247" s="512"/>
    </row>
    <row r="248" spans="2:9" ht="53.25" customHeight="1" x14ac:dyDescent="0.3">
      <c r="B248" s="512"/>
      <c r="C248" s="512"/>
      <c r="D248" s="512"/>
      <c r="E248" s="512"/>
      <c r="F248" s="512"/>
      <c r="G248" s="512"/>
      <c r="H248" s="512"/>
      <c r="I248" s="512"/>
    </row>
  </sheetData>
  <mergeCells count="60">
    <mergeCell ref="C2:H2"/>
    <mergeCell ref="C149:G149"/>
    <mergeCell ref="C177:D177"/>
    <mergeCell ref="C178:D178"/>
    <mergeCell ref="F173:G173"/>
    <mergeCell ref="F174:G174"/>
    <mergeCell ref="B4:I102"/>
    <mergeCell ref="B106:I147"/>
    <mergeCell ref="C104:G104"/>
    <mergeCell ref="B151:I154"/>
    <mergeCell ref="F178:I178"/>
    <mergeCell ref="C156:D156"/>
    <mergeCell ref="F156:G156"/>
    <mergeCell ref="H156:I156"/>
    <mergeCell ref="C157:D157"/>
    <mergeCell ref="F157:I157"/>
    <mergeCell ref="B217:I248"/>
    <mergeCell ref="B189:H189"/>
    <mergeCell ref="B191:I213"/>
    <mergeCell ref="C215:I215"/>
    <mergeCell ref="B179:D179"/>
    <mergeCell ref="E179:I179"/>
    <mergeCell ref="C181:G181"/>
    <mergeCell ref="B183:I187"/>
    <mergeCell ref="F177:G177"/>
    <mergeCell ref="F176:G176"/>
    <mergeCell ref="H177:I177"/>
    <mergeCell ref="F175:G175"/>
    <mergeCell ref="H175:I175"/>
    <mergeCell ref="C174:D174"/>
    <mergeCell ref="C175:D175"/>
    <mergeCell ref="C176:D176"/>
    <mergeCell ref="H174:I174"/>
    <mergeCell ref="H173:I173"/>
    <mergeCell ref="H176:I176"/>
    <mergeCell ref="C173:D173"/>
    <mergeCell ref="B165:B169"/>
    <mergeCell ref="B158:B159"/>
    <mergeCell ref="H160:I164"/>
    <mergeCell ref="F160:G164"/>
    <mergeCell ref="E160:E164"/>
    <mergeCell ref="C160:D164"/>
    <mergeCell ref="B160:B164"/>
    <mergeCell ref="H158:I159"/>
    <mergeCell ref="F158:G159"/>
    <mergeCell ref="E158:E159"/>
    <mergeCell ref="C158:D159"/>
    <mergeCell ref="F165:G169"/>
    <mergeCell ref="C165:D169"/>
    <mergeCell ref="E165:E169"/>
    <mergeCell ref="H165:I169"/>
    <mergeCell ref="H170:I170"/>
    <mergeCell ref="F170:G170"/>
    <mergeCell ref="C170:D170"/>
    <mergeCell ref="H172:I172"/>
    <mergeCell ref="F172:G172"/>
    <mergeCell ref="C172:D172"/>
    <mergeCell ref="H171:I171"/>
    <mergeCell ref="F171:G171"/>
    <mergeCell ref="C171:D17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83"/>
  <sheetViews>
    <sheetView zoomScale="76" zoomScaleNormal="76" workbookViewId="0">
      <selection activeCell="F5" sqref="F5:G6"/>
    </sheetView>
  </sheetViews>
  <sheetFormatPr defaultRowHeight="14.4" x14ac:dyDescent="0.3"/>
  <cols>
    <col min="1" max="1" width="7.6640625" customWidth="1"/>
    <col min="2" max="2" width="28.44140625" customWidth="1"/>
    <col min="3" max="3" width="9.33203125" customWidth="1"/>
    <col min="4" max="4" width="6.5546875" customWidth="1"/>
    <col min="5" max="5" width="4.88671875" customWidth="1"/>
    <col min="6" max="6" width="6.5546875" customWidth="1"/>
    <col min="7" max="7" width="5.44140625" customWidth="1"/>
    <col min="8" max="13" width="4.5546875" customWidth="1"/>
    <col min="14" max="14" width="6.33203125" customWidth="1"/>
    <col min="15" max="20" width="4.6640625" customWidth="1"/>
    <col min="21" max="21" width="6.44140625" customWidth="1"/>
    <col min="22" max="27" width="4.5546875" customWidth="1"/>
    <col min="28" max="28" width="6.109375" customWidth="1"/>
    <col min="29" max="29" width="7.109375" customWidth="1"/>
  </cols>
  <sheetData>
    <row r="1" spans="1:29" x14ac:dyDescent="0.3">
      <c r="A1" s="154"/>
      <c r="B1" s="532" t="s">
        <v>206</v>
      </c>
      <c r="C1" s="532"/>
      <c r="D1" s="533">
        <v>4176</v>
      </c>
      <c r="E1" s="534"/>
      <c r="F1" s="534"/>
      <c r="G1" s="535"/>
      <c r="H1" s="154"/>
      <c r="I1" s="154"/>
      <c r="J1" s="154"/>
      <c r="K1" s="154"/>
      <c r="L1" s="154"/>
      <c r="M1" s="154"/>
      <c r="N1" s="154"/>
      <c r="O1" s="154"/>
      <c r="P1" s="154"/>
      <c r="Q1" s="154"/>
      <c r="R1" s="154"/>
      <c r="S1" s="154"/>
      <c r="T1" s="154"/>
      <c r="U1" s="154"/>
      <c r="V1" s="154"/>
      <c r="W1" s="154"/>
      <c r="X1" s="154"/>
      <c r="Y1" s="154"/>
      <c r="Z1" s="154"/>
      <c r="AA1" s="154"/>
      <c r="AB1" s="154"/>
      <c r="AC1" s="154"/>
    </row>
    <row r="2" spans="1:29" x14ac:dyDescent="0.3">
      <c r="A2" s="154"/>
      <c r="B2" s="536" t="s">
        <v>207</v>
      </c>
      <c r="C2" s="536"/>
      <c r="D2" s="537">
        <v>2772</v>
      </c>
      <c r="E2" s="538"/>
      <c r="F2" s="538"/>
      <c r="G2" s="539"/>
      <c r="H2" s="154"/>
      <c r="I2" s="154"/>
      <c r="J2" s="154"/>
      <c r="K2" s="154"/>
      <c r="L2" s="154"/>
      <c r="M2" s="154"/>
      <c r="N2" s="154"/>
      <c r="O2" s="154"/>
      <c r="P2" s="154"/>
      <c r="Q2" s="154"/>
      <c r="R2" s="154"/>
      <c r="S2" s="154"/>
      <c r="T2" s="154"/>
      <c r="U2" s="154"/>
      <c r="V2" s="154"/>
      <c r="W2" s="154"/>
      <c r="X2" s="154"/>
      <c r="Y2" s="154"/>
      <c r="Z2" s="154"/>
      <c r="AA2" s="154"/>
      <c r="AB2" s="154"/>
      <c r="AC2" s="154"/>
    </row>
    <row r="3" spans="1:29" x14ac:dyDescent="0.3">
      <c r="A3" s="154"/>
      <c r="B3" s="540" t="s">
        <v>208</v>
      </c>
      <c r="C3" s="540"/>
      <c r="D3" s="541">
        <v>2086</v>
      </c>
      <c r="E3" s="542"/>
      <c r="F3" s="542"/>
      <c r="G3" s="543"/>
      <c r="H3" s="154"/>
      <c r="I3" s="154"/>
      <c r="J3" s="154"/>
      <c r="K3" s="154"/>
      <c r="L3" s="154"/>
      <c r="M3" s="154"/>
      <c r="N3" s="154"/>
      <c r="O3" s="154"/>
      <c r="P3" s="154"/>
      <c r="Q3" s="154"/>
      <c r="R3" s="154"/>
      <c r="S3" s="154"/>
      <c r="T3" s="154"/>
      <c r="U3" s="154"/>
      <c r="V3" s="154"/>
      <c r="W3" s="154"/>
      <c r="X3" s="154"/>
      <c r="Y3" s="154"/>
      <c r="Z3" s="154"/>
      <c r="AA3" s="154"/>
      <c r="AB3" s="154"/>
      <c r="AC3" s="154"/>
    </row>
    <row r="4" spans="1:29" x14ac:dyDescent="0.3">
      <c r="A4" s="154"/>
      <c r="B4" s="525" t="s">
        <v>209</v>
      </c>
      <c r="C4" s="525"/>
      <c r="D4" s="526" t="s">
        <v>210</v>
      </c>
      <c r="E4" s="527"/>
      <c r="F4" s="527"/>
      <c r="G4" s="528"/>
      <c r="H4" s="154"/>
      <c r="I4" s="154"/>
      <c r="J4" s="154"/>
      <c r="K4" s="154"/>
      <c r="L4" s="154"/>
      <c r="M4" s="154"/>
      <c r="N4" s="154"/>
      <c r="O4" s="154"/>
      <c r="P4" s="154"/>
      <c r="Q4" s="154"/>
      <c r="R4" s="154"/>
      <c r="S4" s="154"/>
      <c r="T4" s="154"/>
      <c r="U4" s="154"/>
      <c r="V4" s="154"/>
      <c r="W4" s="154"/>
      <c r="X4" s="154"/>
      <c r="Y4" s="154"/>
      <c r="Z4" s="154"/>
      <c r="AA4" s="154"/>
      <c r="AB4" s="154"/>
      <c r="AC4" s="154"/>
    </row>
    <row r="5" spans="1:29" x14ac:dyDescent="0.3">
      <c r="A5" s="154"/>
      <c r="B5" s="529" t="s">
        <v>211</v>
      </c>
      <c r="C5" s="529"/>
      <c r="D5" s="530">
        <v>504</v>
      </c>
      <c r="E5" s="530"/>
      <c r="F5" s="531">
        <v>1404</v>
      </c>
      <c r="G5" s="531"/>
      <c r="H5" s="154"/>
      <c r="I5" s="154"/>
      <c r="J5" s="154"/>
      <c r="K5" s="154"/>
      <c r="L5" s="154"/>
      <c r="M5" s="154"/>
      <c r="N5" s="154"/>
      <c r="O5" s="154"/>
      <c r="P5" s="154"/>
      <c r="Q5" s="154"/>
      <c r="R5" s="154"/>
      <c r="S5" s="154"/>
      <c r="T5" s="154"/>
      <c r="U5" s="154"/>
      <c r="V5" s="154"/>
      <c r="W5" s="154"/>
      <c r="X5" s="154"/>
      <c r="Y5" s="154"/>
      <c r="Z5" s="154"/>
      <c r="AA5" s="154"/>
      <c r="AB5" s="154"/>
      <c r="AC5" s="154"/>
    </row>
    <row r="6" spans="1:29" x14ac:dyDescent="0.3">
      <c r="A6" s="154"/>
      <c r="B6" s="529" t="s">
        <v>212</v>
      </c>
      <c r="C6" s="529"/>
      <c r="D6" s="530">
        <v>864</v>
      </c>
      <c r="E6" s="530"/>
      <c r="F6" s="531"/>
      <c r="G6" s="531"/>
      <c r="H6" s="154"/>
      <c r="I6" s="154"/>
      <c r="J6" s="154"/>
      <c r="K6" s="154"/>
      <c r="L6" s="154"/>
      <c r="M6" s="154"/>
      <c r="N6" s="154"/>
      <c r="O6" s="154"/>
      <c r="P6" s="154"/>
      <c r="Q6" s="154"/>
      <c r="R6" s="154"/>
      <c r="S6" s="154"/>
      <c r="T6" s="154"/>
      <c r="U6" s="154"/>
      <c r="V6" s="154"/>
      <c r="W6" s="154"/>
      <c r="X6" s="154"/>
      <c r="Y6" s="154"/>
      <c r="Z6" s="154"/>
      <c r="AA6" s="154"/>
      <c r="AB6" s="154"/>
      <c r="AC6" s="154"/>
    </row>
    <row r="7" spans="1:29" x14ac:dyDescent="0.3">
      <c r="A7" s="154"/>
      <c r="B7" s="544" t="s">
        <v>213</v>
      </c>
      <c r="C7" s="544"/>
      <c r="D7" s="545">
        <v>0</v>
      </c>
      <c r="E7" s="545"/>
      <c r="F7" s="545"/>
      <c r="G7" s="545"/>
      <c r="H7" s="154"/>
      <c r="I7" s="154"/>
      <c r="J7" s="154"/>
      <c r="K7" s="154"/>
      <c r="L7" s="154"/>
      <c r="M7" s="154"/>
      <c r="N7" s="154"/>
      <c r="O7" s="154"/>
      <c r="P7" s="154"/>
      <c r="Q7" s="154"/>
      <c r="R7" s="154"/>
      <c r="S7" s="154"/>
      <c r="T7" s="154"/>
      <c r="U7" s="154"/>
      <c r="V7" s="154"/>
      <c r="W7" s="154"/>
      <c r="X7" s="154"/>
      <c r="Y7" s="154"/>
      <c r="Z7" s="154"/>
      <c r="AA7" s="154"/>
      <c r="AB7" s="154"/>
      <c r="AC7" s="154"/>
    </row>
    <row r="8" spans="1:29" x14ac:dyDescent="0.3">
      <c r="A8" s="154"/>
      <c r="B8" s="544" t="s">
        <v>214</v>
      </c>
      <c r="C8" s="544"/>
      <c r="D8" s="545">
        <v>144</v>
      </c>
      <c r="E8" s="545"/>
      <c r="F8" s="545"/>
      <c r="G8" s="545"/>
      <c r="H8" s="154"/>
      <c r="I8" s="154"/>
      <c r="J8" s="154"/>
      <c r="K8" s="154"/>
      <c r="L8" s="154"/>
      <c r="M8" s="154"/>
      <c r="N8" s="154"/>
      <c r="O8" s="154"/>
      <c r="P8" s="154"/>
      <c r="Q8" s="154"/>
      <c r="R8" s="154"/>
      <c r="S8" s="154"/>
      <c r="T8" s="154"/>
      <c r="U8" s="154"/>
      <c r="V8" s="154"/>
      <c r="W8" s="154"/>
      <c r="X8" s="154"/>
      <c r="Y8" s="154"/>
      <c r="Z8" s="154"/>
      <c r="AA8" s="154"/>
      <c r="AB8" s="154"/>
      <c r="AC8" s="154"/>
    </row>
    <row r="9" spans="1:29" x14ac:dyDescent="0.3">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row>
    <row r="10" spans="1:29" x14ac:dyDescent="0.3">
      <c r="M10" s="154"/>
      <c r="N10" s="159"/>
      <c r="O10" s="154"/>
      <c r="P10" s="154"/>
      <c r="Q10" s="154"/>
      <c r="R10" s="154"/>
      <c r="S10" s="154"/>
      <c r="T10" s="154"/>
      <c r="U10" s="159"/>
      <c r="AC10" s="160"/>
    </row>
    <row r="11" spans="1:29" x14ac:dyDescent="0.3">
      <c r="A11" s="161"/>
      <c r="B11" s="161"/>
      <c r="C11" s="161"/>
      <c r="D11" s="161"/>
      <c r="E11" s="161"/>
      <c r="F11" s="161"/>
      <c r="G11" s="161"/>
      <c r="H11" s="161"/>
      <c r="I11" s="161"/>
      <c r="J11" s="161"/>
      <c r="K11" s="161"/>
      <c r="L11" s="161"/>
      <c r="M11" s="162"/>
      <c r="N11" s="162"/>
      <c r="O11" s="162"/>
      <c r="P11" s="162"/>
      <c r="Q11" s="162"/>
      <c r="R11" s="162"/>
      <c r="S11" s="162"/>
      <c r="T11" s="162"/>
      <c r="U11" s="162"/>
      <c r="V11" s="161"/>
      <c r="W11" s="161"/>
      <c r="X11" s="161"/>
      <c r="Y11" s="161"/>
      <c r="Z11" s="161"/>
      <c r="AA11" s="161"/>
      <c r="AB11" s="161"/>
      <c r="AC11" s="161"/>
    </row>
    <row r="12" spans="1:29" ht="15" thickBot="1" x14ac:dyDescent="0.35">
      <c r="A12" s="161"/>
      <c r="B12" s="161"/>
      <c r="C12" s="161"/>
      <c r="D12" s="161"/>
      <c r="E12" s="161"/>
      <c r="F12" s="161"/>
      <c r="G12" s="161"/>
      <c r="H12" s="161"/>
      <c r="I12" s="161"/>
      <c r="J12" s="161"/>
      <c r="K12" s="161"/>
      <c r="L12" s="161"/>
      <c r="M12" s="162"/>
      <c r="N12" s="162"/>
      <c r="O12" s="162"/>
      <c r="P12" s="162"/>
      <c r="Q12" s="162"/>
      <c r="R12" s="162"/>
      <c r="S12" s="162"/>
      <c r="T12" s="162"/>
      <c r="U12" s="162"/>
      <c r="V12" s="161"/>
      <c r="W12" s="161"/>
      <c r="X12" s="161"/>
      <c r="Y12" s="161"/>
      <c r="Z12" s="161"/>
      <c r="AA12" s="161"/>
      <c r="AB12" s="161"/>
      <c r="AC12" s="161"/>
    </row>
    <row r="13" spans="1:29" ht="15" thickBot="1" x14ac:dyDescent="0.35">
      <c r="A13" s="546" t="s">
        <v>230</v>
      </c>
      <c r="B13" s="546"/>
      <c r="C13" s="546"/>
      <c r="D13" s="547"/>
      <c r="E13" s="547"/>
      <c r="F13" s="547"/>
      <c r="G13" s="547"/>
      <c r="H13" s="546"/>
      <c r="I13" s="546"/>
      <c r="J13" s="546"/>
      <c r="K13" s="546"/>
      <c r="L13" s="546"/>
      <c r="M13" s="546"/>
      <c r="N13" s="546"/>
      <c r="O13" s="546"/>
      <c r="P13" s="546"/>
      <c r="Q13" s="546"/>
      <c r="R13" s="546"/>
      <c r="S13" s="546"/>
      <c r="T13" s="546"/>
      <c r="U13" s="546"/>
      <c r="V13" s="546"/>
      <c r="W13" s="546"/>
      <c r="X13" s="546"/>
      <c r="Y13" s="546"/>
      <c r="Z13" s="546"/>
      <c r="AA13" s="546"/>
      <c r="AB13" s="546"/>
      <c r="AC13" s="546"/>
    </row>
    <row r="14" spans="1:29" ht="15" thickBot="1" x14ac:dyDescent="0.35">
      <c r="A14" s="548" t="s">
        <v>4</v>
      </c>
      <c r="B14" s="551" t="s">
        <v>231</v>
      </c>
      <c r="C14" s="554" t="s">
        <v>232</v>
      </c>
      <c r="D14" s="557" t="s">
        <v>233</v>
      </c>
      <c r="E14" s="558"/>
      <c r="F14" s="558"/>
      <c r="G14" s="559"/>
      <c r="H14" s="560" t="s">
        <v>234</v>
      </c>
      <c r="I14" s="561"/>
      <c r="J14" s="561"/>
      <c r="K14" s="561"/>
      <c r="L14" s="561"/>
      <c r="M14" s="561"/>
      <c r="N14" s="562"/>
      <c r="O14" s="562"/>
      <c r="P14" s="562"/>
      <c r="Q14" s="562"/>
      <c r="R14" s="562"/>
      <c r="S14" s="562"/>
      <c r="T14" s="562"/>
      <c r="U14" s="562"/>
      <c r="V14" s="562"/>
      <c r="W14" s="562"/>
      <c r="X14" s="562"/>
      <c r="Y14" s="562"/>
      <c r="Z14" s="562"/>
      <c r="AA14" s="562"/>
      <c r="AB14" s="563"/>
      <c r="AC14" s="564" t="s">
        <v>235</v>
      </c>
    </row>
    <row r="15" spans="1:29" ht="15" thickBot="1" x14ac:dyDescent="0.35">
      <c r="A15" s="549"/>
      <c r="B15" s="552"/>
      <c r="C15" s="555"/>
      <c r="D15" s="580" t="s">
        <v>236</v>
      </c>
      <c r="E15" s="582" t="s">
        <v>237</v>
      </c>
      <c r="F15" s="585" t="s">
        <v>238</v>
      </c>
      <c r="G15" s="586"/>
      <c r="H15" s="587" t="s">
        <v>215</v>
      </c>
      <c r="I15" s="562"/>
      <c r="J15" s="562"/>
      <c r="K15" s="562"/>
      <c r="L15" s="562"/>
      <c r="M15" s="588"/>
      <c r="N15" s="589" t="s">
        <v>216</v>
      </c>
      <c r="O15" s="590" t="s">
        <v>217</v>
      </c>
      <c r="P15" s="590"/>
      <c r="Q15" s="590"/>
      <c r="R15" s="590"/>
      <c r="S15" s="590"/>
      <c r="T15" s="590"/>
      <c r="U15" s="567" t="s">
        <v>218</v>
      </c>
      <c r="V15" s="610" t="s">
        <v>219</v>
      </c>
      <c r="W15" s="590"/>
      <c r="X15" s="590"/>
      <c r="Y15" s="590"/>
      <c r="Z15" s="590"/>
      <c r="AA15" s="590"/>
      <c r="AB15" s="567" t="s">
        <v>220</v>
      </c>
      <c r="AC15" s="565"/>
    </row>
    <row r="16" spans="1:29" x14ac:dyDescent="0.3">
      <c r="A16" s="549"/>
      <c r="B16" s="552"/>
      <c r="C16" s="555"/>
      <c r="D16" s="580"/>
      <c r="E16" s="583"/>
      <c r="F16" s="570" t="s">
        <v>239</v>
      </c>
      <c r="G16" s="572" t="s">
        <v>240</v>
      </c>
      <c r="H16" s="574" t="s">
        <v>221</v>
      </c>
      <c r="I16" s="575"/>
      <c r="J16" s="575"/>
      <c r="K16" s="576" t="s">
        <v>222</v>
      </c>
      <c r="L16" s="575"/>
      <c r="M16" s="577"/>
      <c r="N16" s="555"/>
      <c r="O16" s="575" t="s">
        <v>223</v>
      </c>
      <c r="P16" s="575"/>
      <c r="Q16" s="575"/>
      <c r="R16" s="576" t="s">
        <v>224</v>
      </c>
      <c r="S16" s="575"/>
      <c r="T16" s="575"/>
      <c r="U16" s="555"/>
      <c r="V16" s="578" t="s">
        <v>225</v>
      </c>
      <c r="W16" s="579"/>
      <c r="X16" s="579"/>
      <c r="Y16" s="591" t="s">
        <v>226</v>
      </c>
      <c r="Z16" s="579"/>
      <c r="AA16" s="579"/>
      <c r="AB16" s="568"/>
      <c r="AC16" s="565"/>
    </row>
    <row r="17" spans="1:29" ht="15" thickBot="1" x14ac:dyDescent="0.35">
      <c r="A17" s="550"/>
      <c r="B17" s="553"/>
      <c r="C17" s="556"/>
      <c r="D17" s="581"/>
      <c r="E17" s="584"/>
      <c r="F17" s="571"/>
      <c r="G17" s="573"/>
      <c r="H17" s="163" t="s">
        <v>227</v>
      </c>
      <c r="I17" s="164" t="s">
        <v>228</v>
      </c>
      <c r="J17" s="164" t="s">
        <v>229</v>
      </c>
      <c r="K17" s="164" t="s">
        <v>227</v>
      </c>
      <c r="L17" s="165" t="s">
        <v>228</v>
      </c>
      <c r="M17" s="166" t="s">
        <v>229</v>
      </c>
      <c r="N17" s="556"/>
      <c r="O17" s="167" t="s">
        <v>227</v>
      </c>
      <c r="P17" s="164" t="s">
        <v>228</v>
      </c>
      <c r="Q17" s="164" t="s">
        <v>229</v>
      </c>
      <c r="R17" s="164" t="s">
        <v>227</v>
      </c>
      <c r="S17" s="165" t="s">
        <v>228</v>
      </c>
      <c r="T17" s="165" t="s">
        <v>229</v>
      </c>
      <c r="U17" s="556"/>
      <c r="V17" s="163" t="s">
        <v>227</v>
      </c>
      <c r="W17" s="164" t="s">
        <v>228</v>
      </c>
      <c r="X17" s="164" t="s">
        <v>229</v>
      </c>
      <c r="Y17" s="164" t="s">
        <v>227</v>
      </c>
      <c r="Z17" s="165" t="s">
        <v>228</v>
      </c>
      <c r="AA17" s="164" t="s">
        <v>229</v>
      </c>
      <c r="AB17" s="569"/>
      <c r="AC17" s="566"/>
    </row>
    <row r="18" spans="1:29" ht="27" x14ac:dyDescent="0.3">
      <c r="A18" s="168" t="s">
        <v>128</v>
      </c>
      <c r="B18" s="169" t="s">
        <v>241</v>
      </c>
      <c r="C18" s="170"/>
      <c r="D18" s="171"/>
      <c r="E18" s="172"/>
      <c r="F18" s="173">
        <f>F19+F33+F38</f>
        <v>2086</v>
      </c>
      <c r="G18" s="174"/>
      <c r="H18" s="175">
        <f t="shared" ref="H18:AB18" si="0">H19+H33+H38</f>
        <v>612</v>
      </c>
      <c r="I18" s="173"/>
      <c r="J18" s="173"/>
      <c r="K18" s="173">
        <f t="shared" si="0"/>
        <v>607</v>
      </c>
      <c r="L18" s="173"/>
      <c r="M18" s="174"/>
      <c r="N18" s="176">
        <f t="shared" si="0"/>
        <v>1219</v>
      </c>
      <c r="O18" s="175">
        <f t="shared" si="0"/>
        <v>330</v>
      </c>
      <c r="P18" s="173"/>
      <c r="Q18" s="173"/>
      <c r="R18" s="173">
        <f t="shared" si="0"/>
        <v>412</v>
      </c>
      <c r="S18" s="173"/>
      <c r="T18" s="174"/>
      <c r="U18" s="176">
        <f t="shared" si="0"/>
        <v>742</v>
      </c>
      <c r="V18" s="175">
        <f t="shared" si="0"/>
        <v>125</v>
      </c>
      <c r="W18" s="173"/>
      <c r="X18" s="173"/>
      <c r="Y18" s="173"/>
      <c r="Z18" s="173"/>
      <c r="AA18" s="174"/>
      <c r="AB18" s="176">
        <f t="shared" si="0"/>
        <v>125</v>
      </c>
      <c r="AC18" s="177">
        <f>F18</f>
        <v>2086</v>
      </c>
    </row>
    <row r="19" spans="1:29" ht="27" x14ac:dyDescent="0.3">
      <c r="A19" s="178" t="s">
        <v>242</v>
      </c>
      <c r="B19" s="179" t="s">
        <v>243</v>
      </c>
      <c r="C19" s="180" t="s">
        <v>244</v>
      </c>
      <c r="D19" s="181"/>
      <c r="E19" s="182"/>
      <c r="F19" s="183">
        <f>SUM(N19+U19)</f>
        <v>1330</v>
      </c>
      <c r="G19" s="183"/>
      <c r="H19" s="181">
        <f>SUM(H20:H32)</f>
        <v>372</v>
      </c>
      <c r="I19" s="184"/>
      <c r="J19" s="183"/>
      <c r="K19" s="183">
        <f>SUM(K20:K32)</f>
        <v>436</v>
      </c>
      <c r="L19" s="183"/>
      <c r="M19" s="185"/>
      <c r="N19" s="186">
        <f>SUM(N20:N32)</f>
        <v>808</v>
      </c>
      <c r="O19" s="184">
        <f>SUM(O20:O32)</f>
        <v>240</v>
      </c>
      <c r="P19" s="183"/>
      <c r="Q19" s="183"/>
      <c r="R19" s="183">
        <f>SUM(R20:R32)</f>
        <v>282</v>
      </c>
      <c r="S19" s="183"/>
      <c r="T19" s="185"/>
      <c r="U19" s="186">
        <f>SUM(U20:U32)</f>
        <v>522</v>
      </c>
      <c r="V19" s="184">
        <v>0</v>
      </c>
      <c r="W19" s="183"/>
      <c r="X19" s="183"/>
      <c r="Y19" s="183"/>
      <c r="Z19" s="183"/>
      <c r="AA19" s="185"/>
      <c r="AB19" s="186">
        <v>0</v>
      </c>
      <c r="AC19" s="187">
        <f>F19</f>
        <v>1330</v>
      </c>
    </row>
    <row r="20" spans="1:29" x14ac:dyDescent="0.3">
      <c r="A20" s="592" t="s">
        <v>245</v>
      </c>
      <c r="B20" s="157" t="s">
        <v>246</v>
      </c>
      <c r="C20" s="594" t="s">
        <v>247</v>
      </c>
      <c r="D20" s="188">
        <f>F20+E20</f>
        <v>171</v>
      </c>
      <c r="E20" s="188">
        <f>F20/2</f>
        <v>57</v>
      </c>
      <c r="F20" s="189">
        <f>N20+U20</f>
        <v>114</v>
      </c>
      <c r="G20" s="190"/>
      <c r="H20" s="191">
        <v>34</v>
      </c>
      <c r="I20" s="192"/>
      <c r="J20" s="190"/>
      <c r="K20" s="190">
        <v>46</v>
      </c>
      <c r="L20" s="193"/>
      <c r="M20" s="194"/>
      <c r="N20" s="195">
        <f>H20+K20</f>
        <v>80</v>
      </c>
      <c r="O20" s="192">
        <v>16</v>
      </c>
      <c r="P20" s="192"/>
      <c r="Q20" s="190"/>
      <c r="R20" s="190">
        <v>18</v>
      </c>
      <c r="S20" s="193"/>
      <c r="T20" s="193"/>
      <c r="U20" s="196">
        <f>O20+R20</f>
        <v>34</v>
      </c>
      <c r="V20" s="192"/>
      <c r="W20" s="192"/>
      <c r="X20" s="190"/>
      <c r="Y20" s="190"/>
      <c r="Z20" s="193"/>
      <c r="AA20" s="193"/>
      <c r="AB20" s="195"/>
      <c r="AC20" s="197">
        <f t="shared" ref="AC20:AC61" si="1">F20</f>
        <v>114</v>
      </c>
    </row>
    <row r="21" spans="1:29" x14ac:dyDescent="0.3">
      <c r="A21" s="593"/>
      <c r="B21" s="157" t="s">
        <v>248</v>
      </c>
      <c r="C21" s="595"/>
      <c r="D21" s="188">
        <f t="shared" ref="D21:D32" si="2">F21+E21</f>
        <v>256.5</v>
      </c>
      <c r="E21" s="188">
        <f t="shared" ref="E21:E32" si="3">F21/2</f>
        <v>85.5</v>
      </c>
      <c r="F21" s="189">
        <f t="shared" ref="F21:F34" si="4">N21+U21</f>
        <v>171</v>
      </c>
      <c r="G21" s="190"/>
      <c r="H21" s="198">
        <v>34</v>
      </c>
      <c r="I21" s="192"/>
      <c r="J21" s="190"/>
      <c r="K21" s="190">
        <v>69</v>
      </c>
      <c r="L21" s="193"/>
      <c r="M21" s="194"/>
      <c r="N21" s="195">
        <f t="shared" ref="N21:N50" si="5">H21+K21</f>
        <v>103</v>
      </c>
      <c r="O21" s="192">
        <v>32</v>
      </c>
      <c r="P21" s="192"/>
      <c r="Q21" s="190"/>
      <c r="R21" s="190">
        <v>36</v>
      </c>
      <c r="S21" s="193"/>
      <c r="T21" s="193"/>
      <c r="U21" s="196">
        <f t="shared" ref="U21:U50" si="6">O21+R21</f>
        <v>68</v>
      </c>
      <c r="V21" s="192"/>
      <c r="W21" s="192"/>
      <c r="X21" s="190"/>
      <c r="Y21" s="190"/>
      <c r="Z21" s="193"/>
      <c r="AA21" s="193"/>
      <c r="AB21" s="199"/>
      <c r="AC21" s="197">
        <f t="shared" si="1"/>
        <v>171</v>
      </c>
    </row>
    <row r="22" spans="1:29" x14ac:dyDescent="0.3">
      <c r="A22" s="200" t="s">
        <v>249</v>
      </c>
      <c r="B22" s="157" t="s">
        <v>8</v>
      </c>
      <c r="C22" s="199" t="s">
        <v>250</v>
      </c>
      <c r="D22" s="188">
        <f t="shared" si="2"/>
        <v>256.5</v>
      </c>
      <c r="E22" s="188">
        <f t="shared" si="3"/>
        <v>85.5</v>
      </c>
      <c r="F22" s="189">
        <f t="shared" si="4"/>
        <v>171</v>
      </c>
      <c r="G22" s="190"/>
      <c r="H22" s="198">
        <v>34</v>
      </c>
      <c r="I22" s="192"/>
      <c r="J22" s="190"/>
      <c r="K22" s="190">
        <v>69</v>
      </c>
      <c r="L22" s="193"/>
      <c r="M22" s="194"/>
      <c r="N22" s="195">
        <f t="shared" si="5"/>
        <v>103</v>
      </c>
      <c r="O22" s="192">
        <v>32</v>
      </c>
      <c r="P22" s="192"/>
      <c r="Q22" s="190"/>
      <c r="R22" s="190">
        <v>36</v>
      </c>
      <c r="S22" s="193"/>
      <c r="T22" s="193"/>
      <c r="U22" s="196">
        <f t="shared" si="6"/>
        <v>68</v>
      </c>
      <c r="V22" s="192"/>
      <c r="W22" s="192"/>
      <c r="X22" s="190"/>
      <c r="Y22" s="190"/>
      <c r="Z22" s="193"/>
      <c r="AA22" s="193"/>
      <c r="AB22" s="199"/>
      <c r="AC22" s="197">
        <f t="shared" si="1"/>
        <v>171</v>
      </c>
    </row>
    <row r="23" spans="1:29" x14ac:dyDescent="0.3">
      <c r="A23" s="200" t="s">
        <v>251</v>
      </c>
      <c r="B23" s="157" t="s">
        <v>9</v>
      </c>
      <c r="C23" s="199" t="s">
        <v>250</v>
      </c>
      <c r="D23" s="188">
        <f t="shared" si="2"/>
        <v>256.5</v>
      </c>
      <c r="E23" s="188">
        <f t="shared" si="3"/>
        <v>85.5</v>
      </c>
      <c r="F23" s="189">
        <f t="shared" si="4"/>
        <v>171</v>
      </c>
      <c r="G23" s="190"/>
      <c r="H23" s="198">
        <v>34</v>
      </c>
      <c r="I23" s="192"/>
      <c r="J23" s="190"/>
      <c r="K23" s="190">
        <v>69</v>
      </c>
      <c r="L23" s="193"/>
      <c r="M23" s="194"/>
      <c r="N23" s="195">
        <f t="shared" si="5"/>
        <v>103</v>
      </c>
      <c r="O23" s="192">
        <v>32</v>
      </c>
      <c r="P23" s="192"/>
      <c r="Q23" s="190"/>
      <c r="R23" s="190">
        <v>36</v>
      </c>
      <c r="S23" s="193"/>
      <c r="T23" s="193"/>
      <c r="U23" s="196">
        <f t="shared" si="6"/>
        <v>68</v>
      </c>
      <c r="V23" s="192"/>
      <c r="W23" s="192"/>
      <c r="X23" s="190"/>
      <c r="Y23" s="190"/>
      <c r="Z23" s="193"/>
      <c r="AA23" s="193"/>
      <c r="AB23" s="199"/>
      <c r="AC23" s="197">
        <f t="shared" si="1"/>
        <v>171</v>
      </c>
    </row>
    <row r="24" spans="1:29" x14ac:dyDescent="0.3">
      <c r="A24" s="201" t="s">
        <v>252</v>
      </c>
      <c r="B24" s="157" t="s">
        <v>253</v>
      </c>
      <c r="C24" s="202" t="s">
        <v>250</v>
      </c>
      <c r="D24" s="188">
        <f t="shared" si="2"/>
        <v>144</v>
      </c>
      <c r="E24" s="188">
        <f t="shared" si="3"/>
        <v>48</v>
      </c>
      <c r="F24" s="189">
        <f t="shared" si="4"/>
        <v>96</v>
      </c>
      <c r="G24" s="190"/>
      <c r="H24" s="198">
        <v>51</v>
      </c>
      <c r="I24" s="192"/>
      <c r="J24" s="190"/>
      <c r="K24" s="190">
        <v>45</v>
      </c>
      <c r="L24" s="193"/>
      <c r="M24" s="194"/>
      <c r="N24" s="195">
        <f t="shared" si="5"/>
        <v>96</v>
      </c>
      <c r="O24" s="192"/>
      <c r="P24" s="192"/>
      <c r="Q24" s="190"/>
      <c r="R24" s="190"/>
      <c r="S24" s="193"/>
      <c r="T24" s="193"/>
      <c r="U24" s="196"/>
      <c r="V24" s="192"/>
      <c r="W24" s="192"/>
      <c r="X24" s="190"/>
      <c r="Y24" s="190"/>
      <c r="Z24" s="193"/>
      <c r="AA24" s="193"/>
      <c r="AB24" s="199"/>
      <c r="AC24" s="197">
        <f t="shared" si="1"/>
        <v>96</v>
      </c>
    </row>
    <row r="25" spans="1:29" x14ac:dyDescent="0.3">
      <c r="A25" s="596" t="s">
        <v>254</v>
      </c>
      <c r="B25" s="203" t="s">
        <v>255</v>
      </c>
      <c r="C25" s="594" t="s">
        <v>250</v>
      </c>
      <c r="D25" s="188">
        <f t="shared" si="2"/>
        <v>124.5</v>
      </c>
      <c r="E25" s="188">
        <f t="shared" si="3"/>
        <v>41.5</v>
      </c>
      <c r="F25" s="189">
        <f t="shared" si="4"/>
        <v>83</v>
      </c>
      <c r="G25" s="190"/>
      <c r="H25" s="198">
        <v>37</v>
      </c>
      <c r="I25" s="192"/>
      <c r="J25" s="190"/>
      <c r="K25" s="190">
        <v>46</v>
      </c>
      <c r="L25" s="193"/>
      <c r="M25" s="194"/>
      <c r="N25" s="195">
        <f t="shared" si="5"/>
        <v>83</v>
      </c>
      <c r="O25" s="192"/>
      <c r="P25" s="192"/>
      <c r="Q25" s="190"/>
      <c r="R25" s="190"/>
      <c r="S25" s="193"/>
      <c r="T25" s="193"/>
      <c r="U25" s="196"/>
      <c r="V25" s="192"/>
      <c r="W25" s="192"/>
      <c r="X25" s="190"/>
      <c r="Y25" s="190"/>
      <c r="Z25" s="193"/>
      <c r="AA25" s="193"/>
      <c r="AB25" s="199"/>
      <c r="AC25" s="197">
        <f t="shared" si="1"/>
        <v>83</v>
      </c>
    </row>
    <row r="26" spans="1:29" x14ac:dyDescent="0.3">
      <c r="A26" s="597"/>
      <c r="B26" s="203" t="s">
        <v>256</v>
      </c>
      <c r="C26" s="599"/>
      <c r="D26" s="188">
        <f t="shared" si="2"/>
        <v>72</v>
      </c>
      <c r="E26" s="188">
        <f t="shared" si="3"/>
        <v>24</v>
      </c>
      <c r="F26" s="189">
        <f t="shared" si="4"/>
        <v>48</v>
      </c>
      <c r="G26" s="190"/>
      <c r="H26" s="198">
        <v>48</v>
      </c>
      <c r="I26" s="192"/>
      <c r="J26" s="190"/>
      <c r="K26" s="190"/>
      <c r="L26" s="193"/>
      <c r="M26" s="194"/>
      <c r="N26" s="195">
        <f t="shared" si="5"/>
        <v>48</v>
      </c>
      <c r="O26" s="192"/>
      <c r="P26" s="192"/>
      <c r="Q26" s="190"/>
      <c r="R26" s="190"/>
      <c r="S26" s="193"/>
      <c r="T26" s="193"/>
      <c r="U26" s="196"/>
      <c r="V26" s="192"/>
      <c r="W26" s="192"/>
      <c r="X26" s="190"/>
      <c r="Y26" s="190"/>
      <c r="Z26" s="193"/>
      <c r="AA26" s="193"/>
      <c r="AB26" s="199"/>
      <c r="AC26" s="197">
        <f t="shared" si="1"/>
        <v>48</v>
      </c>
    </row>
    <row r="27" spans="1:29" x14ac:dyDescent="0.3">
      <c r="A27" s="598"/>
      <c r="B27" s="157" t="s">
        <v>257</v>
      </c>
      <c r="C27" s="595"/>
      <c r="D27" s="188">
        <f t="shared" si="2"/>
        <v>73.5</v>
      </c>
      <c r="E27" s="188">
        <f t="shared" si="3"/>
        <v>24.5</v>
      </c>
      <c r="F27" s="189">
        <f t="shared" si="4"/>
        <v>49</v>
      </c>
      <c r="G27" s="190"/>
      <c r="H27" s="198">
        <v>49</v>
      </c>
      <c r="I27" s="192"/>
      <c r="J27" s="190"/>
      <c r="K27" s="190"/>
      <c r="L27" s="193"/>
      <c r="M27" s="194"/>
      <c r="N27" s="195">
        <f t="shared" si="5"/>
        <v>49</v>
      </c>
      <c r="O27" s="192"/>
      <c r="P27" s="192"/>
      <c r="Q27" s="190"/>
      <c r="R27" s="190"/>
      <c r="S27" s="193"/>
      <c r="T27" s="193"/>
      <c r="U27" s="196"/>
      <c r="V27" s="192"/>
      <c r="W27" s="192"/>
      <c r="X27" s="190"/>
      <c r="Y27" s="190"/>
      <c r="Z27" s="193"/>
      <c r="AA27" s="193"/>
      <c r="AB27" s="199"/>
      <c r="AC27" s="197">
        <f t="shared" si="1"/>
        <v>49</v>
      </c>
    </row>
    <row r="28" spans="1:29" x14ac:dyDescent="0.3">
      <c r="A28" s="200" t="s">
        <v>258</v>
      </c>
      <c r="B28" s="157" t="s">
        <v>41</v>
      </c>
      <c r="C28" s="199" t="s">
        <v>250</v>
      </c>
      <c r="D28" s="188">
        <f t="shared" si="2"/>
        <v>256.5</v>
      </c>
      <c r="E28" s="188">
        <f t="shared" si="3"/>
        <v>85.5</v>
      </c>
      <c r="F28" s="189">
        <f t="shared" si="4"/>
        <v>171</v>
      </c>
      <c r="G28" s="190"/>
      <c r="H28" s="198">
        <v>34</v>
      </c>
      <c r="I28" s="192"/>
      <c r="J28" s="190"/>
      <c r="K28" s="190">
        <v>69</v>
      </c>
      <c r="L28" s="193"/>
      <c r="M28" s="194"/>
      <c r="N28" s="195">
        <f t="shared" si="5"/>
        <v>103</v>
      </c>
      <c r="O28" s="192">
        <v>32</v>
      </c>
      <c r="P28" s="192"/>
      <c r="Q28" s="190"/>
      <c r="R28" s="190">
        <v>36</v>
      </c>
      <c r="S28" s="193"/>
      <c r="T28" s="193"/>
      <c r="U28" s="196">
        <f t="shared" si="6"/>
        <v>68</v>
      </c>
      <c r="V28" s="192"/>
      <c r="W28" s="192"/>
      <c r="X28" s="190"/>
      <c r="Y28" s="190"/>
      <c r="Z28" s="193"/>
      <c r="AA28" s="193"/>
      <c r="AB28" s="199"/>
      <c r="AC28" s="197">
        <f t="shared" si="1"/>
        <v>171</v>
      </c>
    </row>
    <row r="29" spans="1:29" x14ac:dyDescent="0.3">
      <c r="A29" s="200" t="s">
        <v>259</v>
      </c>
      <c r="B29" s="157" t="s">
        <v>155</v>
      </c>
      <c r="C29" s="199" t="s">
        <v>250</v>
      </c>
      <c r="D29" s="188">
        <f t="shared" si="2"/>
        <v>108</v>
      </c>
      <c r="E29" s="188">
        <f t="shared" si="3"/>
        <v>36</v>
      </c>
      <c r="F29" s="189">
        <f t="shared" si="4"/>
        <v>72</v>
      </c>
      <c r="G29" s="190"/>
      <c r="H29" s="198">
        <v>17</v>
      </c>
      <c r="I29" s="192"/>
      <c r="J29" s="190"/>
      <c r="K29" s="190">
        <v>23</v>
      </c>
      <c r="L29" s="193"/>
      <c r="M29" s="194"/>
      <c r="N29" s="195">
        <f t="shared" si="5"/>
        <v>40</v>
      </c>
      <c r="O29" s="192">
        <v>32</v>
      </c>
      <c r="P29" s="192"/>
      <c r="Q29" s="190"/>
      <c r="R29" s="190"/>
      <c r="S29" s="193"/>
      <c r="T29" s="193"/>
      <c r="U29" s="196">
        <f t="shared" si="6"/>
        <v>32</v>
      </c>
      <c r="V29" s="192"/>
      <c r="W29" s="192"/>
      <c r="X29" s="190"/>
      <c r="Y29" s="190"/>
      <c r="Z29" s="193"/>
      <c r="AA29" s="193"/>
      <c r="AB29" s="199"/>
      <c r="AC29" s="197">
        <f t="shared" si="1"/>
        <v>72</v>
      </c>
    </row>
    <row r="30" spans="1:29" x14ac:dyDescent="0.3">
      <c r="A30" s="200" t="s">
        <v>260</v>
      </c>
      <c r="B30" s="157" t="s">
        <v>261</v>
      </c>
      <c r="C30" s="199" t="s">
        <v>250</v>
      </c>
      <c r="D30" s="188">
        <f t="shared" si="2"/>
        <v>108</v>
      </c>
      <c r="E30" s="188">
        <f t="shared" si="3"/>
        <v>36</v>
      </c>
      <c r="F30" s="189">
        <f t="shared" si="4"/>
        <v>72</v>
      </c>
      <c r="G30" s="190"/>
      <c r="H30" s="198"/>
      <c r="I30" s="192"/>
      <c r="J30" s="190"/>
      <c r="K30" s="190"/>
      <c r="L30" s="193"/>
      <c r="M30" s="194"/>
      <c r="N30" s="195">
        <f t="shared" si="5"/>
        <v>0</v>
      </c>
      <c r="O30" s="192">
        <v>32</v>
      </c>
      <c r="P30" s="192"/>
      <c r="Q30" s="190"/>
      <c r="R30" s="190">
        <v>40</v>
      </c>
      <c r="S30" s="193"/>
      <c r="T30" s="193"/>
      <c r="U30" s="196">
        <f t="shared" si="6"/>
        <v>72</v>
      </c>
      <c r="V30" s="192"/>
      <c r="W30" s="192"/>
      <c r="X30" s="190"/>
      <c r="Y30" s="190"/>
      <c r="Z30" s="193"/>
      <c r="AA30" s="193"/>
      <c r="AB30" s="199"/>
      <c r="AC30" s="197">
        <f t="shared" si="1"/>
        <v>72</v>
      </c>
    </row>
    <row r="31" spans="1:29" x14ac:dyDescent="0.3">
      <c r="A31" s="200" t="s">
        <v>262</v>
      </c>
      <c r="B31" s="204" t="s">
        <v>263</v>
      </c>
      <c r="C31" s="199" t="s">
        <v>250</v>
      </c>
      <c r="D31" s="188">
        <f t="shared" si="2"/>
        <v>108</v>
      </c>
      <c r="E31" s="188">
        <f t="shared" si="3"/>
        <v>36</v>
      </c>
      <c r="F31" s="189">
        <f t="shared" si="4"/>
        <v>72</v>
      </c>
      <c r="G31" s="190"/>
      <c r="H31" s="205"/>
      <c r="I31" s="192"/>
      <c r="J31" s="190"/>
      <c r="K31" s="190"/>
      <c r="L31" s="193"/>
      <c r="M31" s="194"/>
      <c r="N31" s="195">
        <f t="shared" si="5"/>
        <v>0</v>
      </c>
      <c r="O31" s="192">
        <v>32</v>
      </c>
      <c r="P31" s="192"/>
      <c r="Q31" s="190"/>
      <c r="R31" s="190">
        <v>40</v>
      </c>
      <c r="S31" s="193"/>
      <c r="T31" s="193"/>
      <c r="U31" s="196">
        <f t="shared" si="6"/>
        <v>72</v>
      </c>
      <c r="V31" s="192"/>
      <c r="W31" s="192"/>
      <c r="X31" s="190"/>
      <c r="Y31" s="190"/>
      <c r="Z31" s="193"/>
      <c r="AA31" s="193"/>
      <c r="AB31" s="206"/>
      <c r="AC31" s="197">
        <f t="shared" si="1"/>
        <v>72</v>
      </c>
    </row>
    <row r="32" spans="1:29" x14ac:dyDescent="0.3">
      <c r="A32" s="200" t="s">
        <v>264</v>
      </c>
      <c r="B32" s="161" t="s">
        <v>198</v>
      </c>
      <c r="C32" s="199" t="s">
        <v>250</v>
      </c>
      <c r="D32" s="188">
        <f t="shared" si="2"/>
        <v>60</v>
      </c>
      <c r="E32" s="188">
        <f t="shared" si="3"/>
        <v>20</v>
      </c>
      <c r="F32" s="207">
        <f t="shared" si="4"/>
        <v>40</v>
      </c>
      <c r="G32" s="190"/>
      <c r="H32" s="205"/>
      <c r="I32" s="192"/>
      <c r="J32" s="190"/>
      <c r="K32" s="190"/>
      <c r="L32" s="193"/>
      <c r="M32" s="194"/>
      <c r="N32" s="195">
        <f t="shared" si="5"/>
        <v>0</v>
      </c>
      <c r="O32" s="192"/>
      <c r="P32" s="192"/>
      <c r="Q32" s="190"/>
      <c r="R32" s="190">
        <v>40</v>
      </c>
      <c r="S32" s="193"/>
      <c r="T32" s="193"/>
      <c r="U32" s="196">
        <f t="shared" si="6"/>
        <v>40</v>
      </c>
      <c r="V32" s="192"/>
      <c r="W32" s="192"/>
      <c r="X32" s="190"/>
      <c r="Y32" s="190"/>
      <c r="Z32" s="193"/>
      <c r="AA32" s="193"/>
      <c r="AB32" s="206"/>
      <c r="AC32" s="197">
        <f t="shared" si="1"/>
        <v>40</v>
      </c>
    </row>
    <row r="33" spans="1:29" ht="40.200000000000003" x14ac:dyDescent="0.3">
      <c r="A33" s="178" t="s">
        <v>242</v>
      </c>
      <c r="B33" s="179" t="s">
        <v>265</v>
      </c>
      <c r="C33" s="180" t="s">
        <v>266</v>
      </c>
      <c r="D33" s="208"/>
      <c r="E33" s="182"/>
      <c r="F33" s="209">
        <f>N33+U33+AB33</f>
        <v>582</v>
      </c>
      <c r="G33" s="183"/>
      <c r="H33" s="210">
        <f>SUM(H34:H37)</f>
        <v>102</v>
      </c>
      <c r="I33" s="185"/>
      <c r="J33" s="185"/>
      <c r="K33" s="211">
        <f>SUM(K34:K42)</f>
        <v>171</v>
      </c>
      <c r="L33" s="183"/>
      <c r="M33" s="212"/>
      <c r="N33" s="213">
        <f>H33+K33</f>
        <v>273</v>
      </c>
      <c r="O33" s="210">
        <f>SUM(O34:O42)</f>
        <v>90</v>
      </c>
      <c r="P33" s="185"/>
      <c r="Q33" s="185"/>
      <c r="R33" s="211">
        <f>SUM(R34:R42)</f>
        <v>130</v>
      </c>
      <c r="S33" s="183"/>
      <c r="T33" s="212"/>
      <c r="U33" s="213">
        <f>O33+R33</f>
        <v>220</v>
      </c>
      <c r="V33" s="184">
        <f>SUM(V34:V37)</f>
        <v>89</v>
      </c>
      <c r="W33" s="184"/>
      <c r="X33" s="184"/>
      <c r="Y33" s="184"/>
      <c r="Z33" s="184"/>
      <c r="AA33" s="214"/>
      <c r="AB33" s="215">
        <f>SUM(AB34:AB37)</f>
        <v>89</v>
      </c>
      <c r="AC33" s="216">
        <f t="shared" si="1"/>
        <v>582</v>
      </c>
    </row>
    <row r="34" spans="1:29" x14ac:dyDescent="0.3">
      <c r="A34" s="200" t="s">
        <v>267</v>
      </c>
      <c r="B34" s="217" t="s">
        <v>153</v>
      </c>
      <c r="C34" s="199" t="s">
        <v>247</v>
      </c>
      <c r="D34" s="218">
        <f>F34+E34</f>
        <v>427.5</v>
      </c>
      <c r="E34" s="218">
        <f>F34/2</f>
        <v>142.5</v>
      </c>
      <c r="F34" s="189">
        <f t="shared" si="4"/>
        <v>285</v>
      </c>
      <c r="G34" s="219"/>
      <c r="H34" s="220">
        <v>68</v>
      </c>
      <c r="I34" s="221"/>
      <c r="J34" s="219"/>
      <c r="K34" s="219">
        <v>97</v>
      </c>
      <c r="L34" s="222"/>
      <c r="M34" s="223"/>
      <c r="N34" s="195">
        <f t="shared" si="5"/>
        <v>165</v>
      </c>
      <c r="O34" s="221">
        <v>48</v>
      </c>
      <c r="P34" s="221"/>
      <c r="Q34" s="219"/>
      <c r="R34" s="219">
        <v>72</v>
      </c>
      <c r="S34" s="222"/>
      <c r="T34" s="222"/>
      <c r="U34" s="196">
        <f t="shared" si="6"/>
        <v>120</v>
      </c>
      <c r="V34" s="221"/>
      <c r="W34" s="221"/>
      <c r="X34" s="219"/>
      <c r="Y34" s="219"/>
      <c r="Z34" s="222"/>
      <c r="AA34" s="222"/>
      <c r="AB34" s="224"/>
      <c r="AC34" s="225">
        <f t="shared" si="1"/>
        <v>285</v>
      </c>
    </row>
    <row r="35" spans="1:29" x14ac:dyDescent="0.3">
      <c r="A35" s="200" t="s">
        <v>268</v>
      </c>
      <c r="B35" s="157" t="s">
        <v>94</v>
      </c>
      <c r="C35" s="199" t="s">
        <v>247</v>
      </c>
      <c r="D35" s="218">
        <f t="shared" ref="D35:D37" si="7">F35+E35</f>
        <v>162</v>
      </c>
      <c r="E35" s="218">
        <f t="shared" ref="E35:E37" si="8">F35/2</f>
        <v>54</v>
      </c>
      <c r="F35" s="189">
        <f>N35+U35+AB35</f>
        <v>108</v>
      </c>
      <c r="G35" s="219"/>
      <c r="H35" s="226">
        <v>34</v>
      </c>
      <c r="I35" s="221"/>
      <c r="J35" s="219"/>
      <c r="K35" s="219">
        <v>74</v>
      </c>
      <c r="L35" s="222"/>
      <c r="M35" s="223"/>
      <c r="N35" s="195">
        <f t="shared" si="5"/>
        <v>108</v>
      </c>
      <c r="O35" s="221"/>
      <c r="P35" s="221"/>
      <c r="Q35" s="219"/>
      <c r="R35" s="219"/>
      <c r="S35" s="222"/>
      <c r="T35" s="222"/>
      <c r="U35" s="196"/>
      <c r="V35" s="221"/>
      <c r="W35" s="221"/>
      <c r="X35" s="219"/>
      <c r="Y35" s="219"/>
      <c r="Z35" s="222"/>
      <c r="AA35" s="222"/>
      <c r="AB35" s="224"/>
      <c r="AC35" s="225">
        <f t="shared" si="1"/>
        <v>108</v>
      </c>
    </row>
    <row r="36" spans="1:29" x14ac:dyDescent="0.3">
      <c r="A36" s="200" t="s">
        <v>269</v>
      </c>
      <c r="B36" s="157" t="s">
        <v>95</v>
      </c>
      <c r="C36" s="199" t="s">
        <v>250</v>
      </c>
      <c r="D36" s="218">
        <f t="shared" si="7"/>
        <v>133.5</v>
      </c>
      <c r="E36" s="218">
        <f t="shared" si="8"/>
        <v>44.5</v>
      </c>
      <c r="F36" s="189">
        <f>N36+U36+AB36</f>
        <v>89</v>
      </c>
      <c r="G36" s="219"/>
      <c r="H36" s="227"/>
      <c r="I36" s="221"/>
      <c r="J36" s="219"/>
      <c r="K36" s="219"/>
      <c r="L36" s="222"/>
      <c r="M36" s="223"/>
      <c r="N36" s="195">
        <f t="shared" si="5"/>
        <v>0</v>
      </c>
      <c r="O36" s="221"/>
      <c r="P36" s="221"/>
      <c r="Q36" s="219"/>
      <c r="R36" s="219"/>
      <c r="S36" s="222"/>
      <c r="T36" s="222"/>
      <c r="U36" s="196"/>
      <c r="V36" s="221">
        <v>89</v>
      </c>
      <c r="W36" s="221"/>
      <c r="X36" s="219"/>
      <c r="Y36" s="219"/>
      <c r="Z36" s="222"/>
      <c r="AA36" s="222"/>
      <c r="AB36" s="228">
        <f>V36+Y36</f>
        <v>89</v>
      </c>
      <c r="AC36" s="225">
        <f t="shared" si="1"/>
        <v>89</v>
      </c>
    </row>
    <row r="37" spans="1:29" x14ac:dyDescent="0.3">
      <c r="A37" s="200" t="s">
        <v>270</v>
      </c>
      <c r="B37" s="204" t="s">
        <v>96</v>
      </c>
      <c r="C37" s="195" t="s">
        <v>250</v>
      </c>
      <c r="D37" s="218">
        <f t="shared" si="7"/>
        <v>150</v>
      </c>
      <c r="E37" s="218">
        <f t="shared" si="8"/>
        <v>50</v>
      </c>
      <c r="F37" s="189">
        <f t="shared" ref="F37:F50" si="9">N37+U37+AB37</f>
        <v>100</v>
      </c>
      <c r="G37" s="219"/>
      <c r="H37" s="229"/>
      <c r="I37" s="219"/>
      <c r="J37" s="222"/>
      <c r="K37" s="222"/>
      <c r="L37" s="222"/>
      <c r="M37" s="223"/>
      <c r="N37" s="195">
        <f t="shared" si="5"/>
        <v>0</v>
      </c>
      <c r="O37" s="230">
        <v>42</v>
      </c>
      <c r="P37" s="219"/>
      <c r="Q37" s="222"/>
      <c r="R37" s="222">
        <v>58</v>
      </c>
      <c r="S37" s="222"/>
      <c r="T37" s="222"/>
      <c r="U37" s="196">
        <f t="shared" si="6"/>
        <v>100</v>
      </c>
      <c r="V37" s="230"/>
      <c r="W37" s="219"/>
      <c r="X37" s="222"/>
      <c r="Y37" s="222"/>
      <c r="Z37" s="222"/>
      <c r="AA37" s="222"/>
      <c r="AB37" s="228"/>
      <c r="AC37" s="225">
        <f t="shared" si="1"/>
        <v>100</v>
      </c>
    </row>
    <row r="38" spans="1:29" x14ac:dyDescent="0.3">
      <c r="A38" s="231" t="s">
        <v>271</v>
      </c>
      <c r="B38" s="232" t="s">
        <v>272</v>
      </c>
      <c r="C38" s="213" t="s">
        <v>273</v>
      </c>
      <c r="D38" s="233"/>
      <c r="E38" s="233"/>
      <c r="F38" s="209">
        <f>N38+U38+AB38</f>
        <v>174</v>
      </c>
      <c r="G38" s="183"/>
      <c r="H38" s="210">
        <f>SUM(H39:H42)</f>
        <v>138</v>
      </c>
      <c r="I38" s="185"/>
      <c r="J38" s="185"/>
      <c r="K38" s="185"/>
      <c r="L38" s="185"/>
      <c r="M38" s="212"/>
      <c r="N38" s="213">
        <f>SUM(N39:N42)</f>
        <v>138</v>
      </c>
      <c r="O38" s="234"/>
      <c r="P38" s="185"/>
      <c r="Q38" s="185"/>
      <c r="R38" s="185"/>
      <c r="S38" s="185"/>
      <c r="T38" s="212"/>
      <c r="U38" s="213"/>
      <c r="V38" s="234">
        <f>SUM(V39:V42)</f>
        <v>36</v>
      </c>
      <c r="W38" s="185"/>
      <c r="X38" s="185"/>
      <c r="Y38" s="185"/>
      <c r="Z38" s="185"/>
      <c r="AA38" s="185"/>
      <c r="AB38" s="235">
        <f>SUM(AB39:AB42)</f>
        <v>36</v>
      </c>
      <c r="AC38" s="216">
        <f t="shared" si="1"/>
        <v>174</v>
      </c>
    </row>
    <row r="39" spans="1:29" x14ac:dyDescent="0.3">
      <c r="A39" s="236" t="s">
        <v>274</v>
      </c>
      <c r="B39" s="204" t="s">
        <v>10</v>
      </c>
      <c r="C39" s="206" t="s">
        <v>250</v>
      </c>
      <c r="D39" s="218">
        <f>F39+E39</f>
        <v>78</v>
      </c>
      <c r="E39" s="218">
        <f>F39/2</f>
        <v>26</v>
      </c>
      <c r="F39" s="207">
        <f t="shared" si="9"/>
        <v>52</v>
      </c>
      <c r="G39" s="237"/>
      <c r="H39" s="238">
        <v>52</v>
      </c>
      <c r="I39" s="239"/>
      <c r="J39" s="239"/>
      <c r="K39" s="237"/>
      <c r="L39" s="240"/>
      <c r="M39" s="241"/>
      <c r="N39" s="195">
        <f t="shared" si="5"/>
        <v>52</v>
      </c>
      <c r="O39" s="242"/>
      <c r="P39" s="242"/>
      <c r="Q39" s="237"/>
      <c r="R39" s="237"/>
      <c r="S39" s="240"/>
      <c r="T39" s="240"/>
      <c r="U39" s="196"/>
      <c r="V39" s="242"/>
      <c r="W39" s="242"/>
      <c r="X39" s="237"/>
      <c r="Y39" s="237"/>
      <c r="Z39" s="240"/>
      <c r="AA39" s="240"/>
      <c r="AB39" s="228"/>
      <c r="AC39" s="225">
        <f t="shared" si="1"/>
        <v>52</v>
      </c>
    </row>
    <row r="40" spans="1:29" x14ac:dyDescent="0.3">
      <c r="A40" s="236" t="s">
        <v>275</v>
      </c>
      <c r="B40" s="204" t="s">
        <v>98</v>
      </c>
      <c r="C40" s="206" t="s">
        <v>250</v>
      </c>
      <c r="D40" s="218">
        <f t="shared" ref="D40:D42" si="10">F40+E40</f>
        <v>78</v>
      </c>
      <c r="E40" s="218">
        <f t="shared" ref="E40:E42" si="11">F40/2</f>
        <v>26</v>
      </c>
      <c r="F40" s="207">
        <f t="shared" si="9"/>
        <v>52</v>
      </c>
      <c r="G40" s="243"/>
      <c r="H40" s="220">
        <v>52</v>
      </c>
      <c r="I40" s="219"/>
      <c r="J40" s="243"/>
      <c r="K40" s="243"/>
      <c r="L40" s="244"/>
      <c r="M40" s="245"/>
      <c r="N40" s="195">
        <f t="shared" si="5"/>
        <v>52</v>
      </c>
      <c r="O40" s="246"/>
      <c r="P40" s="246"/>
      <c r="Q40" s="243"/>
      <c r="R40" s="243"/>
      <c r="S40" s="244"/>
      <c r="T40" s="244"/>
      <c r="U40" s="196"/>
      <c r="V40" s="246"/>
      <c r="W40" s="246"/>
      <c r="X40" s="243"/>
      <c r="Y40" s="243"/>
      <c r="Z40" s="244"/>
      <c r="AA40" s="244"/>
      <c r="AB40" s="228"/>
      <c r="AC40" s="225">
        <f t="shared" si="1"/>
        <v>52</v>
      </c>
    </row>
    <row r="41" spans="1:29" x14ac:dyDescent="0.3">
      <c r="A41" s="236" t="s">
        <v>276</v>
      </c>
      <c r="B41" s="204" t="s">
        <v>277</v>
      </c>
      <c r="C41" s="206" t="s">
        <v>250</v>
      </c>
      <c r="D41" s="218">
        <f t="shared" si="10"/>
        <v>51</v>
      </c>
      <c r="E41" s="218">
        <f t="shared" si="11"/>
        <v>17</v>
      </c>
      <c r="F41" s="189">
        <f t="shared" si="9"/>
        <v>34</v>
      </c>
      <c r="G41" s="243"/>
      <c r="H41" s="220">
        <v>34</v>
      </c>
      <c r="I41" s="219"/>
      <c r="J41" s="243"/>
      <c r="K41" s="243"/>
      <c r="L41" s="244"/>
      <c r="M41" s="245"/>
      <c r="N41" s="195">
        <f t="shared" si="5"/>
        <v>34</v>
      </c>
      <c r="O41" s="246"/>
      <c r="P41" s="246"/>
      <c r="Q41" s="243"/>
      <c r="R41" s="243"/>
      <c r="S41" s="244"/>
      <c r="T41" s="244"/>
      <c r="U41" s="196"/>
      <c r="V41" s="246"/>
      <c r="W41" s="246"/>
      <c r="X41" s="243"/>
      <c r="Y41" s="243"/>
      <c r="Z41" s="244"/>
      <c r="AA41" s="244"/>
      <c r="AB41" s="228"/>
      <c r="AC41" s="225">
        <f t="shared" si="1"/>
        <v>34</v>
      </c>
    </row>
    <row r="42" spans="1:29" x14ac:dyDescent="0.3">
      <c r="A42" s="236" t="s">
        <v>278</v>
      </c>
      <c r="B42" s="204" t="s">
        <v>202</v>
      </c>
      <c r="C42" s="206" t="s">
        <v>250</v>
      </c>
      <c r="D42" s="218">
        <f t="shared" si="10"/>
        <v>54</v>
      </c>
      <c r="E42" s="218">
        <f t="shared" si="11"/>
        <v>18</v>
      </c>
      <c r="F42" s="207">
        <f t="shared" si="9"/>
        <v>36</v>
      </c>
      <c r="G42" s="243"/>
      <c r="H42" s="238"/>
      <c r="I42" s="219"/>
      <c r="J42" s="243"/>
      <c r="K42" s="243"/>
      <c r="L42" s="244"/>
      <c r="M42" s="245"/>
      <c r="N42" s="195">
        <f t="shared" si="5"/>
        <v>0</v>
      </c>
      <c r="O42" s="246"/>
      <c r="P42" s="246"/>
      <c r="Q42" s="243"/>
      <c r="R42" s="243"/>
      <c r="S42" s="244"/>
      <c r="T42" s="244"/>
      <c r="U42" s="196"/>
      <c r="V42" s="246">
        <v>36</v>
      </c>
      <c r="W42" s="246"/>
      <c r="X42" s="243"/>
      <c r="Y42" s="243"/>
      <c r="Z42" s="244"/>
      <c r="AA42" s="244"/>
      <c r="AB42" s="228">
        <f t="shared" ref="AB42:AB45" si="12">V42+Y42</f>
        <v>36</v>
      </c>
      <c r="AC42" s="225">
        <f t="shared" si="1"/>
        <v>36</v>
      </c>
    </row>
    <row r="43" spans="1:29" x14ac:dyDescent="0.3">
      <c r="A43" s="247" t="s">
        <v>11</v>
      </c>
      <c r="B43" s="248" t="s">
        <v>125</v>
      </c>
      <c r="C43" s="249" t="s">
        <v>279</v>
      </c>
      <c r="D43" s="250"/>
      <c r="E43" s="250"/>
      <c r="F43" s="251">
        <f>SUM(F44:F50)</f>
        <v>270</v>
      </c>
      <c r="G43" s="252"/>
      <c r="H43" s="253"/>
      <c r="I43" s="251"/>
      <c r="J43" s="251"/>
      <c r="K43" s="251">
        <f t="shared" ref="K43:AB43" si="13">SUM(K44:K50)</f>
        <v>91</v>
      </c>
      <c r="L43" s="251"/>
      <c r="M43" s="252"/>
      <c r="N43" s="254">
        <f t="shared" si="13"/>
        <v>91</v>
      </c>
      <c r="O43" s="253">
        <f t="shared" si="13"/>
        <v>32</v>
      </c>
      <c r="P43" s="251"/>
      <c r="Q43" s="251"/>
      <c r="R43" s="251">
        <f t="shared" si="13"/>
        <v>114</v>
      </c>
      <c r="S43" s="251"/>
      <c r="T43" s="252"/>
      <c r="U43" s="255">
        <f t="shared" si="13"/>
        <v>146</v>
      </c>
      <c r="V43" s="253">
        <f t="shared" si="13"/>
        <v>33</v>
      </c>
      <c r="W43" s="251"/>
      <c r="X43" s="251"/>
      <c r="Y43" s="251"/>
      <c r="Z43" s="251"/>
      <c r="AA43" s="252"/>
      <c r="AB43" s="254">
        <f t="shared" si="13"/>
        <v>33</v>
      </c>
      <c r="AC43" s="255">
        <f t="shared" si="1"/>
        <v>270</v>
      </c>
    </row>
    <row r="44" spans="1:29" ht="24" x14ac:dyDescent="0.3">
      <c r="A44" s="236" t="s">
        <v>12</v>
      </c>
      <c r="B44" s="256" t="s">
        <v>99</v>
      </c>
      <c r="C44" s="257" t="s">
        <v>250</v>
      </c>
      <c r="D44" s="258">
        <f>F44+E44</f>
        <v>48</v>
      </c>
      <c r="E44" s="258">
        <f>F44/2</f>
        <v>16</v>
      </c>
      <c r="F44" s="189">
        <f t="shared" si="9"/>
        <v>32</v>
      </c>
      <c r="G44" s="259"/>
      <c r="H44" s="260"/>
      <c r="I44" s="207"/>
      <c r="J44" s="261"/>
      <c r="K44" s="261"/>
      <c r="L44" s="261"/>
      <c r="M44" s="261"/>
      <c r="N44" s="262">
        <f t="shared" si="5"/>
        <v>0</v>
      </c>
      <c r="O44" s="260"/>
      <c r="P44" s="207"/>
      <c r="Q44" s="261"/>
      <c r="R44" s="263">
        <v>32</v>
      </c>
      <c r="S44" s="261"/>
      <c r="T44" s="261"/>
      <c r="U44" s="196">
        <f t="shared" si="6"/>
        <v>32</v>
      </c>
      <c r="V44" s="264"/>
      <c r="W44" s="265"/>
      <c r="X44" s="207"/>
      <c r="Y44" s="207"/>
      <c r="Z44" s="261"/>
      <c r="AA44" s="261"/>
      <c r="AB44" s="229"/>
      <c r="AC44" s="266">
        <f t="shared" si="1"/>
        <v>32</v>
      </c>
    </row>
    <row r="45" spans="1:29" ht="24" x14ac:dyDescent="0.3">
      <c r="A45" s="236" t="s">
        <v>13</v>
      </c>
      <c r="B45" s="256" t="s">
        <v>280</v>
      </c>
      <c r="C45" s="257" t="s">
        <v>250</v>
      </c>
      <c r="D45" s="258">
        <f t="shared" ref="D45:D50" si="14">F45+E45</f>
        <v>49.5</v>
      </c>
      <c r="E45" s="258">
        <f t="shared" ref="E45:E50" si="15">F45/2</f>
        <v>16.5</v>
      </c>
      <c r="F45" s="189">
        <f t="shared" si="9"/>
        <v>33</v>
      </c>
      <c r="G45" s="259"/>
      <c r="H45" s="267"/>
      <c r="I45" s="207"/>
      <c r="J45" s="261"/>
      <c r="K45" s="261"/>
      <c r="L45" s="261"/>
      <c r="M45" s="261"/>
      <c r="N45" s="262">
        <f t="shared" si="5"/>
        <v>0</v>
      </c>
      <c r="O45" s="260"/>
      <c r="P45" s="207"/>
      <c r="Q45" s="261"/>
      <c r="R45" s="261"/>
      <c r="S45" s="261"/>
      <c r="T45" s="261"/>
      <c r="U45" s="196"/>
      <c r="V45" s="264">
        <v>33</v>
      </c>
      <c r="W45" s="265"/>
      <c r="X45" s="207"/>
      <c r="Y45" s="207"/>
      <c r="Z45" s="261"/>
      <c r="AA45" s="261"/>
      <c r="AB45" s="229">
        <f t="shared" si="12"/>
        <v>33</v>
      </c>
      <c r="AC45" s="266">
        <f t="shared" si="1"/>
        <v>33</v>
      </c>
    </row>
    <row r="46" spans="1:29" x14ac:dyDescent="0.3">
      <c r="A46" s="236" t="s">
        <v>14</v>
      </c>
      <c r="B46" s="268" t="s">
        <v>100</v>
      </c>
      <c r="C46" s="257" t="s">
        <v>250</v>
      </c>
      <c r="D46" s="258">
        <f t="shared" si="14"/>
        <v>60</v>
      </c>
      <c r="E46" s="258">
        <f t="shared" si="15"/>
        <v>20</v>
      </c>
      <c r="F46" s="189">
        <f t="shared" si="9"/>
        <v>40</v>
      </c>
      <c r="G46" s="259"/>
      <c r="H46" s="267"/>
      <c r="I46" s="207"/>
      <c r="J46" s="261"/>
      <c r="K46" s="263">
        <v>40</v>
      </c>
      <c r="L46" s="261"/>
      <c r="M46" s="261"/>
      <c r="N46" s="262">
        <f t="shared" si="5"/>
        <v>40</v>
      </c>
      <c r="O46" s="260"/>
      <c r="P46" s="207"/>
      <c r="Q46" s="261"/>
      <c r="R46" s="261"/>
      <c r="S46" s="261"/>
      <c r="T46" s="261"/>
      <c r="U46" s="196"/>
      <c r="V46" s="260"/>
      <c r="W46" s="265"/>
      <c r="X46" s="207"/>
      <c r="Y46" s="207"/>
      <c r="Z46" s="261"/>
      <c r="AA46" s="261"/>
      <c r="AB46" s="229"/>
      <c r="AC46" s="266">
        <f t="shared" si="1"/>
        <v>40</v>
      </c>
    </row>
    <row r="47" spans="1:29" x14ac:dyDescent="0.3">
      <c r="A47" s="236" t="s">
        <v>15</v>
      </c>
      <c r="B47" s="256" t="s">
        <v>101</v>
      </c>
      <c r="C47" s="257" t="s">
        <v>250</v>
      </c>
      <c r="D47" s="258">
        <f t="shared" si="14"/>
        <v>76.5</v>
      </c>
      <c r="E47" s="258">
        <f t="shared" si="15"/>
        <v>25.5</v>
      </c>
      <c r="F47" s="189">
        <f t="shared" si="9"/>
        <v>51</v>
      </c>
      <c r="G47" s="259"/>
      <c r="H47" s="267"/>
      <c r="I47" s="207"/>
      <c r="J47" s="261"/>
      <c r="K47" s="263">
        <v>51</v>
      </c>
      <c r="L47" s="261"/>
      <c r="M47" s="261"/>
      <c r="N47" s="262">
        <f t="shared" si="5"/>
        <v>51</v>
      </c>
      <c r="O47" s="260"/>
      <c r="P47" s="207"/>
      <c r="Q47" s="261"/>
      <c r="R47" s="261"/>
      <c r="S47" s="261"/>
      <c r="T47" s="261"/>
      <c r="U47" s="196"/>
      <c r="V47" s="260"/>
      <c r="W47" s="265"/>
      <c r="X47" s="207"/>
      <c r="Y47" s="207"/>
      <c r="Z47" s="261"/>
      <c r="AA47" s="261"/>
      <c r="AB47" s="229"/>
      <c r="AC47" s="266">
        <f t="shared" si="1"/>
        <v>51</v>
      </c>
    </row>
    <row r="48" spans="1:29" x14ac:dyDescent="0.3">
      <c r="A48" s="236" t="s">
        <v>16</v>
      </c>
      <c r="B48" s="269" t="s">
        <v>102</v>
      </c>
      <c r="C48" s="257" t="s">
        <v>250</v>
      </c>
      <c r="D48" s="258">
        <f t="shared" si="14"/>
        <v>69</v>
      </c>
      <c r="E48" s="258">
        <f t="shared" si="15"/>
        <v>23</v>
      </c>
      <c r="F48" s="189">
        <f t="shared" si="9"/>
        <v>46</v>
      </c>
      <c r="G48" s="222"/>
      <c r="H48" s="220"/>
      <c r="I48" s="221"/>
      <c r="J48" s="219"/>
      <c r="K48" s="219"/>
      <c r="L48" s="222"/>
      <c r="M48" s="222"/>
      <c r="N48" s="262">
        <f t="shared" si="5"/>
        <v>0</v>
      </c>
      <c r="O48" s="226">
        <v>32</v>
      </c>
      <c r="P48" s="221"/>
      <c r="Q48" s="219"/>
      <c r="R48" s="219">
        <v>14</v>
      </c>
      <c r="S48" s="222"/>
      <c r="T48" s="222"/>
      <c r="U48" s="196">
        <f t="shared" si="6"/>
        <v>46</v>
      </c>
      <c r="V48" s="226"/>
      <c r="W48" s="221"/>
      <c r="X48" s="219"/>
      <c r="Y48" s="219"/>
      <c r="Z48" s="222"/>
      <c r="AA48" s="222"/>
      <c r="AB48" s="229"/>
      <c r="AC48" s="266">
        <f t="shared" si="1"/>
        <v>46</v>
      </c>
    </row>
    <row r="49" spans="1:29" x14ac:dyDescent="0.3">
      <c r="A49" s="236" t="s">
        <v>17</v>
      </c>
      <c r="B49" s="268" t="s">
        <v>34</v>
      </c>
      <c r="C49" s="257" t="s">
        <v>250</v>
      </c>
      <c r="D49" s="258">
        <f t="shared" si="14"/>
        <v>48</v>
      </c>
      <c r="E49" s="258">
        <f t="shared" si="15"/>
        <v>16</v>
      </c>
      <c r="F49" s="189">
        <f t="shared" si="9"/>
        <v>32</v>
      </c>
      <c r="G49" s="222"/>
      <c r="H49" s="226"/>
      <c r="I49" s="221"/>
      <c r="J49" s="219"/>
      <c r="K49" s="219"/>
      <c r="L49" s="222"/>
      <c r="M49" s="222"/>
      <c r="N49" s="262">
        <f t="shared" si="5"/>
        <v>0</v>
      </c>
      <c r="O49" s="226"/>
      <c r="P49" s="221"/>
      <c r="Q49" s="219"/>
      <c r="R49" s="219">
        <v>32</v>
      </c>
      <c r="S49" s="222"/>
      <c r="T49" s="222"/>
      <c r="U49" s="196">
        <f t="shared" si="6"/>
        <v>32</v>
      </c>
      <c r="V49" s="226"/>
      <c r="W49" s="221"/>
      <c r="X49" s="219"/>
      <c r="Y49" s="219"/>
      <c r="Z49" s="222"/>
      <c r="AA49" s="222"/>
      <c r="AB49" s="229"/>
      <c r="AC49" s="266">
        <f t="shared" si="1"/>
        <v>32</v>
      </c>
    </row>
    <row r="50" spans="1:29" ht="43.2" x14ac:dyDescent="0.3">
      <c r="A50" s="236"/>
      <c r="B50" s="158" t="s">
        <v>281</v>
      </c>
      <c r="C50" s="270" t="s">
        <v>250</v>
      </c>
      <c r="D50" s="258">
        <f t="shared" si="14"/>
        <v>54</v>
      </c>
      <c r="E50" s="258">
        <f t="shared" si="15"/>
        <v>18</v>
      </c>
      <c r="F50" s="189">
        <f t="shared" si="9"/>
        <v>36</v>
      </c>
      <c r="G50" s="222"/>
      <c r="H50" s="226"/>
      <c r="I50" s="221"/>
      <c r="J50" s="219"/>
      <c r="K50" s="219"/>
      <c r="L50" s="222"/>
      <c r="M50" s="222"/>
      <c r="N50" s="262">
        <f t="shared" si="5"/>
        <v>0</v>
      </c>
      <c r="O50" s="226"/>
      <c r="P50" s="221"/>
      <c r="Q50" s="219"/>
      <c r="R50" s="219">
        <v>36</v>
      </c>
      <c r="S50" s="222"/>
      <c r="T50" s="222"/>
      <c r="U50" s="196">
        <f t="shared" si="6"/>
        <v>36</v>
      </c>
      <c r="V50" s="226"/>
      <c r="W50" s="221"/>
      <c r="X50" s="219"/>
      <c r="Y50" s="219"/>
      <c r="Z50" s="222"/>
      <c r="AA50" s="222"/>
      <c r="AB50" s="229"/>
      <c r="AC50" s="266">
        <f t="shared" si="1"/>
        <v>36</v>
      </c>
    </row>
    <row r="51" spans="1:29" x14ac:dyDescent="0.3">
      <c r="A51" s="271" t="s">
        <v>18</v>
      </c>
      <c r="B51" s="272" t="s">
        <v>124</v>
      </c>
      <c r="C51" s="273"/>
      <c r="D51" s="274"/>
      <c r="E51" s="250"/>
      <c r="F51" s="251">
        <f>F52+F70</f>
        <v>1820</v>
      </c>
      <c r="G51" s="252"/>
      <c r="H51" s="253"/>
      <c r="I51" s="251"/>
      <c r="J51" s="251"/>
      <c r="K51" s="251">
        <f t="shared" ref="K51:AB51" si="16">K52+K70</f>
        <v>58</v>
      </c>
      <c r="L51" s="251"/>
      <c r="M51" s="252"/>
      <c r="N51" s="254">
        <f t="shared" si="16"/>
        <v>130</v>
      </c>
      <c r="O51" s="253">
        <f t="shared" si="16"/>
        <v>106</v>
      </c>
      <c r="P51" s="251">
        <f t="shared" si="16"/>
        <v>108</v>
      </c>
      <c r="Q51" s="251">
        <f t="shared" si="16"/>
        <v>36</v>
      </c>
      <c r="R51" s="251">
        <f t="shared" si="16"/>
        <v>50</v>
      </c>
      <c r="S51" s="251">
        <f t="shared" si="16"/>
        <v>108</v>
      </c>
      <c r="T51" s="252">
        <f t="shared" si="16"/>
        <v>108</v>
      </c>
      <c r="U51" s="255">
        <f t="shared" si="16"/>
        <v>516</v>
      </c>
      <c r="V51" s="253">
        <f t="shared" si="16"/>
        <v>202</v>
      </c>
      <c r="W51" s="251">
        <f t="shared" si="16"/>
        <v>252</v>
      </c>
      <c r="X51" s="251"/>
      <c r="Y51" s="251"/>
      <c r="Z51" s="251"/>
      <c r="AA51" s="252">
        <f t="shared" si="16"/>
        <v>720</v>
      </c>
      <c r="AB51" s="254">
        <f t="shared" si="16"/>
        <v>1174</v>
      </c>
      <c r="AC51" s="255">
        <f t="shared" si="1"/>
        <v>1820</v>
      </c>
    </row>
    <row r="52" spans="1:29" x14ac:dyDescent="0.3">
      <c r="A52" s="275" t="s">
        <v>282</v>
      </c>
      <c r="B52" s="276" t="s">
        <v>35</v>
      </c>
      <c r="C52" s="277" t="s">
        <v>283</v>
      </c>
      <c r="D52" s="274"/>
      <c r="E52" s="250"/>
      <c r="F52" s="278">
        <f>F53+F57+F61+F66</f>
        <v>1776</v>
      </c>
      <c r="G52" s="279"/>
      <c r="H52" s="280"/>
      <c r="I52" s="278"/>
      <c r="J52" s="278"/>
      <c r="K52" s="278">
        <f t="shared" ref="K52:AB52" si="17">K53+K57+K61+K66</f>
        <v>58</v>
      </c>
      <c r="L52" s="278"/>
      <c r="M52" s="279"/>
      <c r="N52" s="277">
        <f t="shared" si="17"/>
        <v>130</v>
      </c>
      <c r="O52" s="280">
        <f t="shared" si="17"/>
        <v>106</v>
      </c>
      <c r="P52" s="278">
        <f t="shared" si="17"/>
        <v>108</v>
      </c>
      <c r="Q52" s="278">
        <f t="shared" si="17"/>
        <v>36</v>
      </c>
      <c r="R52" s="278">
        <f t="shared" si="17"/>
        <v>50</v>
      </c>
      <c r="S52" s="278">
        <f t="shared" si="17"/>
        <v>108</v>
      </c>
      <c r="T52" s="279">
        <f>T53+T57+T61+T66</f>
        <v>108</v>
      </c>
      <c r="U52" s="281">
        <f t="shared" si="17"/>
        <v>516</v>
      </c>
      <c r="V52" s="280">
        <f t="shared" si="17"/>
        <v>158</v>
      </c>
      <c r="W52" s="278">
        <f t="shared" si="17"/>
        <v>252</v>
      </c>
      <c r="X52" s="278"/>
      <c r="Y52" s="278"/>
      <c r="Z52" s="278"/>
      <c r="AA52" s="279">
        <f t="shared" si="17"/>
        <v>720</v>
      </c>
      <c r="AB52" s="277">
        <f t="shared" si="17"/>
        <v>1130</v>
      </c>
      <c r="AC52" s="255">
        <f t="shared" si="1"/>
        <v>1776</v>
      </c>
    </row>
    <row r="53" spans="1:29" ht="26.4" x14ac:dyDescent="0.3">
      <c r="A53" s="282" t="s">
        <v>19</v>
      </c>
      <c r="B53" s="283" t="s">
        <v>103</v>
      </c>
      <c r="C53" s="284" t="s">
        <v>247</v>
      </c>
      <c r="D53" s="285"/>
      <c r="E53" s="285"/>
      <c r="F53" s="286">
        <f>SUM(F54:F56)</f>
        <v>516</v>
      </c>
      <c r="G53" s="287"/>
      <c r="H53" s="288"/>
      <c r="I53" s="286"/>
      <c r="J53" s="286"/>
      <c r="K53" s="286">
        <f t="shared" ref="K53:U53" si="18">SUM(K54:K56)</f>
        <v>58</v>
      </c>
      <c r="L53" s="286"/>
      <c r="M53" s="287"/>
      <c r="N53" s="289">
        <f t="shared" si="18"/>
        <v>130</v>
      </c>
      <c r="O53" s="288">
        <f t="shared" si="18"/>
        <v>48</v>
      </c>
      <c r="P53" s="286">
        <f t="shared" si="18"/>
        <v>72</v>
      </c>
      <c r="Q53" s="286"/>
      <c r="R53" s="286">
        <f t="shared" si="18"/>
        <v>50</v>
      </c>
      <c r="S53" s="286">
        <f t="shared" si="18"/>
        <v>108</v>
      </c>
      <c r="T53" s="287">
        <f>SUM(T54:T56)</f>
        <v>108</v>
      </c>
      <c r="U53" s="284">
        <f t="shared" si="18"/>
        <v>386</v>
      </c>
      <c r="V53" s="288"/>
      <c r="W53" s="286"/>
      <c r="X53" s="286"/>
      <c r="Y53" s="286"/>
      <c r="Z53" s="286"/>
      <c r="AA53" s="287"/>
      <c r="AB53" s="289"/>
      <c r="AC53" s="290">
        <f t="shared" si="1"/>
        <v>516</v>
      </c>
    </row>
    <row r="54" spans="1:29" ht="26.4" x14ac:dyDescent="0.3">
      <c r="A54" s="291" t="s">
        <v>20</v>
      </c>
      <c r="B54" s="268" t="s">
        <v>104</v>
      </c>
      <c r="C54" s="292"/>
      <c r="D54" s="218">
        <f>F54+E54</f>
        <v>234</v>
      </c>
      <c r="E54" s="218">
        <f>F54/2</f>
        <v>78</v>
      </c>
      <c r="F54" s="219">
        <f>N54+U54</f>
        <v>156</v>
      </c>
      <c r="G54" s="222"/>
      <c r="H54" s="226"/>
      <c r="I54" s="219"/>
      <c r="J54" s="219"/>
      <c r="K54" s="219">
        <v>58</v>
      </c>
      <c r="L54" s="222"/>
      <c r="M54" s="222"/>
      <c r="N54" s="293">
        <f>K54+H54</f>
        <v>58</v>
      </c>
      <c r="O54" s="294">
        <v>48</v>
      </c>
      <c r="P54" s="221"/>
      <c r="Q54" s="219"/>
      <c r="R54" s="219">
        <v>50</v>
      </c>
      <c r="S54" s="222"/>
      <c r="T54" s="222"/>
      <c r="U54" s="224">
        <f>R54+O54</f>
        <v>98</v>
      </c>
      <c r="V54" s="226"/>
      <c r="W54" s="221"/>
      <c r="X54" s="219"/>
      <c r="Y54" s="219"/>
      <c r="Z54" s="222"/>
      <c r="AA54" s="222"/>
      <c r="AB54" s="293"/>
      <c r="AC54" s="266">
        <f t="shared" si="1"/>
        <v>156</v>
      </c>
    </row>
    <row r="55" spans="1:29" x14ac:dyDescent="0.3">
      <c r="A55" s="295" t="s">
        <v>21</v>
      </c>
      <c r="B55" s="156" t="s">
        <v>0</v>
      </c>
      <c r="C55" s="224"/>
      <c r="D55" s="218"/>
      <c r="E55" s="218"/>
      <c r="F55" s="219">
        <f t="shared" ref="F55:F56" si="19">N55+U55</f>
        <v>252</v>
      </c>
      <c r="G55" s="222"/>
      <c r="H55" s="226"/>
      <c r="I55" s="219"/>
      <c r="J55" s="219"/>
      <c r="K55" s="219"/>
      <c r="L55" s="222">
        <v>72</v>
      </c>
      <c r="M55" s="222"/>
      <c r="N55" s="293">
        <f>I55+L55</f>
        <v>72</v>
      </c>
      <c r="O55" s="226"/>
      <c r="P55" s="221">
        <v>72</v>
      </c>
      <c r="Q55" s="190"/>
      <c r="R55" s="219"/>
      <c r="S55" s="222">
        <v>108</v>
      </c>
      <c r="T55" s="222"/>
      <c r="U55" s="224">
        <f>P55+S55</f>
        <v>180</v>
      </c>
      <c r="V55" s="226"/>
      <c r="W55" s="221"/>
      <c r="X55" s="219"/>
      <c r="Y55" s="219"/>
      <c r="Z55" s="222"/>
      <c r="AA55" s="222"/>
      <c r="AB55" s="296"/>
      <c r="AC55" s="266">
        <f t="shared" si="1"/>
        <v>252</v>
      </c>
    </row>
    <row r="56" spans="1:29" x14ac:dyDescent="0.3">
      <c r="A56" s="200" t="s">
        <v>22</v>
      </c>
      <c r="B56" s="156" t="s">
        <v>1</v>
      </c>
      <c r="C56" s="270"/>
      <c r="D56" s="258"/>
      <c r="E56" s="258"/>
      <c r="F56" s="219">
        <f t="shared" si="19"/>
        <v>108</v>
      </c>
      <c r="G56" s="297"/>
      <c r="H56" s="294"/>
      <c r="I56" s="239"/>
      <c r="J56" s="239"/>
      <c r="K56" s="239"/>
      <c r="L56" s="297"/>
      <c r="M56" s="297"/>
      <c r="N56" s="296"/>
      <c r="O56" s="294"/>
      <c r="P56" s="298"/>
      <c r="Q56" s="239"/>
      <c r="R56" s="239"/>
      <c r="S56" s="297"/>
      <c r="T56" s="297">
        <v>108</v>
      </c>
      <c r="U56" s="224">
        <f>T56+Q56</f>
        <v>108</v>
      </c>
      <c r="V56" s="294"/>
      <c r="W56" s="297"/>
      <c r="X56" s="297"/>
      <c r="Y56" s="297"/>
      <c r="Z56" s="297"/>
      <c r="AA56" s="297"/>
      <c r="AB56" s="296"/>
      <c r="AC56" s="266">
        <f t="shared" si="1"/>
        <v>108</v>
      </c>
    </row>
    <row r="57" spans="1:29" ht="26.4" x14ac:dyDescent="0.3">
      <c r="A57" s="282" t="s">
        <v>284</v>
      </c>
      <c r="B57" s="283" t="s">
        <v>103</v>
      </c>
      <c r="C57" s="299" t="s">
        <v>247</v>
      </c>
      <c r="D57" s="285"/>
      <c r="E57" s="285"/>
      <c r="F57" s="286">
        <f>SUM(F58:F60)</f>
        <v>130</v>
      </c>
      <c r="G57" s="287"/>
      <c r="H57" s="288"/>
      <c r="I57" s="286"/>
      <c r="J57" s="286"/>
      <c r="K57" s="286"/>
      <c r="L57" s="286"/>
      <c r="M57" s="287"/>
      <c r="N57" s="289"/>
      <c r="O57" s="288">
        <f t="shared" ref="O57:U57" si="20">SUM(O58:O60)</f>
        <v>58</v>
      </c>
      <c r="P57" s="286">
        <f t="shared" si="20"/>
        <v>36</v>
      </c>
      <c r="Q57" s="286">
        <f t="shared" si="20"/>
        <v>36</v>
      </c>
      <c r="R57" s="286"/>
      <c r="S57" s="286"/>
      <c r="T57" s="287"/>
      <c r="U57" s="284">
        <f t="shared" si="20"/>
        <v>130</v>
      </c>
      <c r="V57" s="288"/>
      <c r="W57" s="286"/>
      <c r="X57" s="286"/>
      <c r="Y57" s="286"/>
      <c r="Z57" s="286"/>
      <c r="AA57" s="287"/>
      <c r="AB57" s="289"/>
      <c r="AC57" s="290">
        <f t="shared" si="1"/>
        <v>130</v>
      </c>
    </row>
    <row r="58" spans="1:29" ht="26.4" x14ac:dyDescent="0.3">
      <c r="A58" s="291" t="s">
        <v>24</v>
      </c>
      <c r="B58" s="268" t="s">
        <v>104</v>
      </c>
      <c r="C58" s="300"/>
      <c r="D58" s="218">
        <f>F58+E58</f>
        <v>87</v>
      </c>
      <c r="E58" s="218">
        <f>F58/2</f>
        <v>29</v>
      </c>
      <c r="F58" s="301">
        <f>N58+U58+AB58</f>
        <v>58</v>
      </c>
      <c r="G58" s="302"/>
      <c r="H58" s="303"/>
      <c r="I58" s="301"/>
      <c r="J58" s="301"/>
      <c r="K58" s="301"/>
      <c r="L58" s="302"/>
      <c r="M58" s="302"/>
      <c r="N58" s="293"/>
      <c r="O58" s="303">
        <v>58</v>
      </c>
      <c r="P58" s="304"/>
      <c r="Q58" s="301"/>
      <c r="R58" s="301"/>
      <c r="S58" s="302"/>
      <c r="T58" s="302"/>
      <c r="U58" s="224">
        <f>O58+S58</f>
        <v>58</v>
      </c>
      <c r="V58" s="303"/>
      <c r="W58" s="304"/>
      <c r="X58" s="301"/>
      <c r="Y58" s="301"/>
      <c r="Z58" s="302"/>
      <c r="AA58" s="302"/>
      <c r="AB58" s="296"/>
      <c r="AC58" s="266">
        <f t="shared" si="1"/>
        <v>58</v>
      </c>
    </row>
    <row r="59" spans="1:29" x14ac:dyDescent="0.3">
      <c r="A59" s="291" t="s">
        <v>285</v>
      </c>
      <c r="B59" s="305" t="s">
        <v>0</v>
      </c>
      <c r="C59" s="300"/>
      <c r="D59" s="218"/>
      <c r="E59" s="218"/>
      <c r="F59" s="301">
        <f t="shared" ref="F59:F60" si="21">N59+U59+AB59</f>
        <v>36</v>
      </c>
      <c r="G59" s="302"/>
      <c r="H59" s="303"/>
      <c r="I59" s="301"/>
      <c r="J59" s="301"/>
      <c r="K59" s="301"/>
      <c r="L59" s="302"/>
      <c r="M59" s="302"/>
      <c r="N59" s="293"/>
      <c r="O59" s="303"/>
      <c r="P59" s="304">
        <v>36</v>
      </c>
      <c r="Q59" s="301"/>
      <c r="R59" s="301"/>
      <c r="S59" s="302"/>
      <c r="T59" s="302"/>
      <c r="U59" s="224">
        <f>P59+S59</f>
        <v>36</v>
      </c>
      <c r="V59" s="303"/>
      <c r="W59" s="304"/>
      <c r="X59" s="301"/>
      <c r="Y59" s="301"/>
      <c r="Z59" s="302"/>
      <c r="AA59" s="302"/>
      <c r="AB59" s="296"/>
      <c r="AC59" s="266">
        <f t="shared" si="1"/>
        <v>36</v>
      </c>
    </row>
    <row r="60" spans="1:29" x14ac:dyDescent="0.3">
      <c r="A60" s="291" t="s">
        <v>286</v>
      </c>
      <c r="B60" s="306" t="s">
        <v>1</v>
      </c>
      <c r="C60" s="300"/>
      <c r="D60" s="218"/>
      <c r="E60" s="218"/>
      <c r="F60" s="301">
        <f t="shared" si="21"/>
        <v>36</v>
      </c>
      <c r="G60" s="302"/>
      <c r="H60" s="303"/>
      <c r="I60" s="301"/>
      <c r="J60" s="301"/>
      <c r="K60" s="301"/>
      <c r="L60" s="302"/>
      <c r="M60" s="302"/>
      <c r="N60" s="293"/>
      <c r="O60" s="303"/>
      <c r="P60" s="304"/>
      <c r="Q60" s="301">
        <v>36</v>
      </c>
      <c r="R60" s="301"/>
      <c r="S60" s="302"/>
      <c r="T60" s="302"/>
      <c r="U60" s="224">
        <f>T60+Q60</f>
        <v>36</v>
      </c>
      <c r="V60" s="303"/>
      <c r="W60" s="304"/>
      <c r="X60" s="301"/>
      <c r="Y60" s="301"/>
      <c r="Z60" s="302"/>
      <c r="AA60" s="302"/>
      <c r="AB60" s="293"/>
      <c r="AC60" s="266">
        <f t="shared" si="1"/>
        <v>36</v>
      </c>
    </row>
    <row r="61" spans="1:29" x14ac:dyDescent="0.3">
      <c r="A61" s="600" t="s">
        <v>26</v>
      </c>
      <c r="B61" s="602" t="s">
        <v>106</v>
      </c>
      <c r="C61" s="604" t="s">
        <v>247</v>
      </c>
      <c r="D61" s="606"/>
      <c r="E61" s="608"/>
      <c r="F61" s="611">
        <f>SUM(F63:F65)</f>
        <v>552</v>
      </c>
      <c r="G61" s="613"/>
      <c r="H61" s="617"/>
      <c r="I61" s="611"/>
      <c r="J61" s="611"/>
      <c r="K61" s="611"/>
      <c r="L61" s="611"/>
      <c r="M61" s="613"/>
      <c r="N61" s="615"/>
      <c r="O61" s="617"/>
      <c r="P61" s="611"/>
      <c r="Q61" s="611"/>
      <c r="R61" s="611"/>
      <c r="S61" s="611"/>
      <c r="T61" s="613"/>
      <c r="U61" s="621"/>
      <c r="V61" s="617">
        <f t="shared" ref="V61:AB61" si="22">SUM(V63:V65)</f>
        <v>84</v>
      </c>
      <c r="W61" s="611">
        <f t="shared" si="22"/>
        <v>108</v>
      </c>
      <c r="X61" s="611"/>
      <c r="Y61" s="611"/>
      <c r="Z61" s="611"/>
      <c r="AA61" s="613">
        <f t="shared" si="22"/>
        <v>360</v>
      </c>
      <c r="AB61" s="615">
        <f t="shared" si="22"/>
        <v>552</v>
      </c>
      <c r="AC61" s="619">
        <f t="shared" si="1"/>
        <v>552</v>
      </c>
    </row>
    <row r="62" spans="1:29" x14ac:dyDescent="0.3">
      <c r="A62" s="601"/>
      <c r="B62" s="603"/>
      <c r="C62" s="605"/>
      <c r="D62" s="607"/>
      <c r="E62" s="609"/>
      <c r="F62" s="612"/>
      <c r="G62" s="614"/>
      <c r="H62" s="618"/>
      <c r="I62" s="612"/>
      <c r="J62" s="612"/>
      <c r="K62" s="612"/>
      <c r="L62" s="612"/>
      <c r="M62" s="614"/>
      <c r="N62" s="616"/>
      <c r="O62" s="618"/>
      <c r="P62" s="612"/>
      <c r="Q62" s="612"/>
      <c r="R62" s="612"/>
      <c r="S62" s="612"/>
      <c r="T62" s="614"/>
      <c r="U62" s="622"/>
      <c r="V62" s="618"/>
      <c r="W62" s="612"/>
      <c r="X62" s="612"/>
      <c r="Y62" s="612"/>
      <c r="Z62" s="612"/>
      <c r="AA62" s="614"/>
      <c r="AB62" s="616"/>
      <c r="AC62" s="620"/>
    </row>
    <row r="63" spans="1:29" ht="26.4" x14ac:dyDescent="0.3">
      <c r="A63" s="307" t="s">
        <v>27</v>
      </c>
      <c r="B63" s="291" t="s">
        <v>107</v>
      </c>
      <c r="C63" s="300"/>
      <c r="D63" s="308">
        <f>F63+E63</f>
        <v>126</v>
      </c>
      <c r="E63" s="237">
        <f>F63/2</f>
        <v>42</v>
      </c>
      <c r="F63" s="237">
        <f>N63+U63+AB63</f>
        <v>84</v>
      </c>
      <c r="G63" s="302"/>
      <c r="H63" s="303"/>
      <c r="I63" s="301"/>
      <c r="J63" s="301"/>
      <c r="K63" s="301"/>
      <c r="L63" s="302"/>
      <c r="M63" s="302"/>
      <c r="N63" s="293"/>
      <c r="O63" s="303"/>
      <c r="P63" s="304"/>
      <c r="Q63" s="301"/>
      <c r="R63" s="301"/>
      <c r="S63" s="302"/>
      <c r="T63" s="302"/>
      <c r="U63" s="309"/>
      <c r="V63" s="303">
        <v>84</v>
      </c>
      <c r="W63" s="304"/>
      <c r="X63" s="301"/>
      <c r="Y63" s="301"/>
      <c r="Z63" s="302"/>
      <c r="AA63" s="302"/>
      <c r="AB63" s="296">
        <f>V63+Y63</f>
        <v>84</v>
      </c>
      <c r="AC63" s="224">
        <f>F63</f>
        <v>84</v>
      </c>
    </row>
    <row r="64" spans="1:29" x14ac:dyDescent="0.3">
      <c r="A64" s="155" t="s">
        <v>92</v>
      </c>
      <c r="B64" s="156" t="s">
        <v>0</v>
      </c>
      <c r="C64" s="224"/>
      <c r="D64" s="308"/>
      <c r="E64" s="219"/>
      <c r="F64" s="237">
        <f t="shared" ref="F64:F65" si="23">N64+U64+AB64</f>
        <v>108</v>
      </c>
      <c r="G64" s="302"/>
      <c r="H64" s="303"/>
      <c r="I64" s="301"/>
      <c r="J64" s="301"/>
      <c r="K64" s="301"/>
      <c r="L64" s="302"/>
      <c r="M64" s="302"/>
      <c r="N64" s="293"/>
      <c r="O64" s="303"/>
      <c r="P64" s="304"/>
      <c r="Q64" s="301"/>
      <c r="R64" s="301"/>
      <c r="S64" s="302"/>
      <c r="T64" s="302"/>
      <c r="U64" s="309"/>
      <c r="V64" s="303"/>
      <c r="W64" s="304">
        <v>108</v>
      </c>
      <c r="X64" s="301"/>
      <c r="Y64" s="301"/>
      <c r="Z64" s="302"/>
      <c r="AA64" s="302"/>
      <c r="AB64" s="296">
        <f>Z64+W64</f>
        <v>108</v>
      </c>
      <c r="AC64" s="224">
        <f t="shared" ref="AC64:AC69" si="24">F64</f>
        <v>108</v>
      </c>
    </row>
    <row r="65" spans="1:29" x14ac:dyDescent="0.3">
      <c r="A65" s="155" t="s">
        <v>93</v>
      </c>
      <c r="B65" s="256" t="s">
        <v>1</v>
      </c>
      <c r="C65" s="224"/>
      <c r="D65" s="308"/>
      <c r="E65" s="310"/>
      <c r="F65" s="237">
        <f t="shared" si="23"/>
        <v>360</v>
      </c>
      <c r="G65" s="302"/>
      <c r="H65" s="303"/>
      <c r="I65" s="301"/>
      <c r="J65" s="301"/>
      <c r="K65" s="301"/>
      <c r="L65" s="302"/>
      <c r="M65" s="302"/>
      <c r="N65" s="293"/>
      <c r="O65" s="303"/>
      <c r="P65" s="304"/>
      <c r="Q65" s="301"/>
      <c r="R65" s="301"/>
      <c r="S65" s="302"/>
      <c r="T65" s="302"/>
      <c r="U65" s="309"/>
      <c r="V65" s="303"/>
      <c r="W65" s="304"/>
      <c r="X65" s="301"/>
      <c r="Y65" s="301"/>
      <c r="Z65" s="302"/>
      <c r="AA65" s="302">
        <v>360</v>
      </c>
      <c r="AB65" s="296">
        <f>AA65</f>
        <v>360</v>
      </c>
      <c r="AC65" s="224">
        <f t="shared" si="24"/>
        <v>360</v>
      </c>
    </row>
    <row r="66" spans="1:29" x14ac:dyDescent="0.3">
      <c r="A66" s="311" t="s">
        <v>108</v>
      </c>
      <c r="B66" s="312" t="s">
        <v>112</v>
      </c>
      <c r="C66" s="313" t="s">
        <v>247</v>
      </c>
      <c r="D66" s="288"/>
      <c r="E66" s="286"/>
      <c r="F66" s="314">
        <f>SUM(F67:F69)</f>
        <v>578</v>
      </c>
      <c r="G66" s="315"/>
      <c r="H66" s="316"/>
      <c r="I66" s="314"/>
      <c r="J66" s="314"/>
      <c r="K66" s="314"/>
      <c r="L66" s="314"/>
      <c r="M66" s="315"/>
      <c r="N66" s="317"/>
      <c r="O66" s="316"/>
      <c r="P66" s="314"/>
      <c r="Q66" s="314"/>
      <c r="R66" s="314"/>
      <c r="S66" s="314"/>
      <c r="T66" s="315"/>
      <c r="U66" s="318"/>
      <c r="V66" s="316">
        <f t="shared" ref="V66:AB66" si="25">SUM(V67:V69)</f>
        <v>74</v>
      </c>
      <c r="W66" s="314">
        <f t="shared" si="25"/>
        <v>144</v>
      </c>
      <c r="X66" s="314"/>
      <c r="Y66" s="314"/>
      <c r="Z66" s="314"/>
      <c r="AA66" s="315">
        <f t="shared" si="25"/>
        <v>360</v>
      </c>
      <c r="AB66" s="317">
        <f t="shared" si="25"/>
        <v>578</v>
      </c>
      <c r="AC66" s="284">
        <f t="shared" si="24"/>
        <v>578</v>
      </c>
    </row>
    <row r="67" spans="1:29" ht="26.4" x14ac:dyDescent="0.3">
      <c r="A67" s="307" t="s">
        <v>109</v>
      </c>
      <c r="B67" s="319" t="s">
        <v>295</v>
      </c>
      <c r="C67" s="293"/>
      <c r="D67" s="294">
        <f>E67+F67</f>
        <v>111</v>
      </c>
      <c r="E67" s="219">
        <f>F67/2</f>
        <v>37</v>
      </c>
      <c r="F67" s="239">
        <f>N67+U67+AB67</f>
        <v>74</v>
      </c>
      <c r="G67" s="302"/>
      <c r="H67" s="303"/>
      <c r="I67" s="301"/>
      <c r="J67" s="301"/>
      <c r="K67" s="301"/>
      <c r="L67" s="301"/>
      <c r="M67" s="302"/>
      <c r="N67" s="293"/>
      <c r="O67" s="303"/>
      <c r="P67" s="301"/>
      <c r="Q67" s="301"/>
      <c r="R67" s="301"/>
      <c r="S67" s="301"/>
      <c r="T67" s="302"/>
      <c r="U67" s="309"/>
      <c r="V67" s="303">
        <v>74</v>
      </c>
      <c r="W67" s="301"/>
      <c r="X67" s="301"/>
      <c r="Y67" s="301"/>
      <c r="Z67" s="301"/>
      <c r="AA67" s="302"/>
      <c r="AB67" s="296">
        <f>V67+Y67</f>
        <v>74</v>
      </c>
      <c r="AC67" s="224">
        <f t="shared" si="24"/>
        <v>74</v>
      </c>
    </row>
    <row r="68" spans="1:29" x14ac:dyDescent="0.3">
      <c r="A68" s="291" t="s">
        <v>110</v>
      </c>
      <c r="B68" s="320" t="s">
        <v>0</v>
      </c>
      <c r="C68" s="293"/>
      <c r="D68" s="294"/>
      <c r="E68" s="219"/>
      <c r="F68" s="239">
        <f t="shared" ref="F68:F70" si="26">N68+U68+AB68</f>
        <v>144</v>
      </c>
      <c r="G68" s="302"/>
      <c r="H68" s="303"/>
      <c r="I68" s="301"/>
      <c r="J68" s="301"/>
      <c r="K68" s="301"/>
      <c r="L68" s="301"/>
      <c r="M68" s="302"/>
      <c r="N68" s="293"/>
      <c r="O68" s="303"/>
      <c r="P68" s="301"/>
      <c r="Q68" s="301"/>
      <c r="R68" s="301"/>
      <c r="S68" s="301"/>
      <c r="T68" s="302"/>
      <c r="U68" s="309"/>
      <c r="V68" s="303"/>
      <c r="W68" s="301">
        <v>144</v>
      </c>
      <c r="X68" s="301"/>
      <c r="Y68" s="301"/>
      <c r="Z68" s="301"/>
      <c r="AA68" s="302"/>
      <c r="AB68" s="296">
        <f>Z68+W68</f>
        <v>144</v>
      </c>
      <c r="AC68" s="224">
        <f t="shared" si="24"/>
        <v>144</v>
      </c>
    </row>
    <row r="69" spans="1:29" ht="15" thickBot="1" x14ac:dyDescent="0.35">
      <c r="A69" s="291" t="s">
        <v>111</v>
      </c>
      <c r="B69" s="321" t="s">
        <v>1</v>
      </c>
      <c r="C69" s="322"/>
      <c r="D69" s="323"/>
      <c r="E69" s="324"/>
      <c r="F69" s="325">
        <f t="shared" si="26"/>
        <v>360</v>
      </c>
      <c r="G69" s="326"/>
      <c r="H69" s="327"/>
      <c r="I69" s="328"/>
      <c r="J69" s="328"/>
      <c r="K69" s="328"/>
      <c r="L69" s="328"/>
      <c r="M69" s="329"/>
      <c r="N69" s="330"/>
      <c r="O69" s="331"/>
      <c r="P69" s="332"/>
      <c r="Q69" s="333"/>
      <c r="R69" s="333"/>
      <c r="S69" s="326"/>
      <c r="T69" s="326"/>
      <c r="U69" s="334"/>
      <c r="V69" s="331"/>
      <c r="W69" s="332"/>
      <c r="X69" s="333"/>
      <c r="Y69" s="333"/>
      <c r="Z69" s="326"/>
      <c r="AA69" s="326">
        <v>360</v>
      </c>
      <c r="AB69" s="335">
        <f>AA69</f>
        <v>360</v>
      </c>
      <c r="AC69" s="224">
        <f t="shared" si="24"/>
        <v>360</v>
      </c>
    </row>
    <row r="70" spans="1:29" ht="15" thickBot="1" x14ac:dyDescent="0.35">
      <c r="A70" s="336" t="s">
        <v>28</v>
      </c>
      <c r="B70" s="337" t="s">
        <v>41</v>
      </c>
      <c r="C70" s="338" t="s">
        <v>250</v>
      </c>
      <c r="D70" s="339"/>
      <c r="E70" s="237"/>
      <c r="F70" s="237">
        <f t="shared" si="26"/>
        <v>44</v>
      </c>
      <c r="G70" s="340"/>
      <c r="H70" s="339"/>
      <c r="I70" s="341"/>
      <c r="J70" s="341"/>
      <c r="K70" s="341"/>
      <c r="L70" s="341"/>
      <c r="M70" s="342"/>
      <c r="N70" s="343"/>
      <c r="O70" s="344"/>
      <c r="P70" s="344"/>
      <c r="Q70" s="340"/>
      <c r="R70" s="340"/>
      <c r="S70" s="341"/>
      <c r="T70" s="341"/>
      <c r="U70" s="343"/>
      <c r="V70" s="344">
        <v>44</v>
      </c>
      <c r="W70" s="344"/>
      <c r="X70" s="340"/>
      <c r="Y70" s="340"/>
      <c r="Z70" s="341"/>
      <c r="AA70" s="341"/>
      <c r="AB70" s="343">
        <f>V70+Y70</f>
        <v>44</v>
      </c>
      <c r="AC70" s="224">
        <f>F70</f>
        <v>44</v>
      </c>
    </row>
    <row r="71" spans="1:29" ht="15" thickBot="1" x14ac:dyDescent="0.35">
      <c r="A71" s="623" t="s">
        <v>3</v>
      </c>
      <c r="B71" s="625"/>
      <c r="C71" s="627" t="s">
        <v>287</v>
      </c>
      <c r="D71" s="345"/>
      <c r="E71" s="346"/>
      <c r="F71" s="346"/>
      <c r="G71" s="347"/>
      <c r="H71" s="340">
        <f>H18+H43</f>
        <v>612</v>
      </c>
      <c r="I71" s="340">
        <f>I55+I59+I64+I68</f>
        <v>0</v>
      </c>
      <c r="J71" s="340">
        <f>J56+J60+J65+J69</f>
        <v>0</v>
      </c>
      <c r="K71" s="348">
        <f>K19+K33+K38+K43+K54</f>
        <v>756</v>
      </c>
      <c r="L71" s="348">
        <f>L55+L59+L64+L68</f>
        <v>72</v>
      </c>
      <c r="M71" s="349">
        <f>M56+M60+M65+M69</f>
        <v>0</v>
      </c>
      <c r="N71" s="350">
        <f>N18+N43+N54+N55+N56</f>
        <v>1440</v>
      </c>
      <c r="O71" s="350">
        <f>O18+O43+O54+O58</f>
        <v>468</v>
      </c>
      <c r="P71" s="350">
        <f>+P55+P59+P64+P68</f>
        <v>108</v>
      </c>
      <c r="Q71" s="350">
        <f>Q56+Q60+Q65+Q69</f>
        <v>36</v>
      </c>
      <c r="R71" s="350">
        <f>R18+R43+R54+R58+R63+R67</f>
        <v>576</v>
      </c>
      <c r="S71" s="350">
        <f>S55+S59+S64+S68</f>
        <v>108</v>
      </c>
      <c r="T71" s="350">
        <f>T51</f>
        <v>108</v>
      </c>
      <c r="U71" s="350">
        <f>U18+U43+U51</f>
        <v>1404</v>
      </c>
      <c r="V71" s="350">
        <f>V18+V43+V54+V58+V63+V67+V70</f>
        <v>360</v>
      </c>
      <c r="W71" s="350">
        <f>W55+W59+W64+W68</f>
        <v>252</v>
      </c>
      <c r="X71" s="350">
        <f>+X56+X60+X65+X69</f>
        <v>0</v>
      </c>
      <c r="Y71" s="350">
        <f>Y18+Y43+Y54+Y58+Y63+Y67+Y70</f>
        <v>0</v>
      </c>
      <c r="Z71" s="350">
        <f>Z55+Z59+Z64+Z68</f>
        <v>0</v>
      </c>
      <c r="AA71" s="350">
        <f>+AA56+AA60+AA65+AA69+AA70</f>
        <v>720</v>
      </c>
      <c r="AB71" s="350">
        <f>AB51+AB43+AB18</f>
        <v>1332</v>
      </c>
      <c r="AC71" s="629">
        <f>AB72+U72+N72</f>
        <v>4176</v>
      </c>
    </row>
    <row r="72" spans="1:29" x14ac:dyDescent="0.3">
      <c r="A72" s="624"/>
      <c r="B72" s="626"/>
      <c r="C72" s="628"/>
      <c r="D72" s="351"/>
      <c r="E72" s="352"/>
      <c r="F72" s="353"/>
      <c r="G72" s="353"/>
      <c r="H72" s="631">
        <f>H71+I71+J71</f>
        <v>612</v>
      </c>
      <c r="I72" s="632"/>
      <c r="J72" s="633"/>
      <c r="K72" s="634">
        <f>K71+L71+M71</f>
        <v>828</v>
      </c>
      <c r="L72" s="635"/>
      <c r="M72" s="636"/>
      <c r="N72" s="354">
        <f>K72+H72</f>
        <v>1440</v>
      </c>
      <c r="O72" s="634">
        <f>O71+P71+Q71</f>
        <v>612</v>
      </c>
      <c r="P72" s="635"/>
      <c r="Q72" s="635"/>
      <c r="R72" s="634">
        <f>R71+S71+T71</f>
        <v>792</v>
      </c>
      <c r="S72" s="635"/>
      <c r="T72" s="637"/>
      <c r="U72" s="354">
        <f>O72+R72</f>
        <v>1404</v>
      </c>
      <c r="V72" s="634">
        <f>V71+W71+X71</f>
        <v>612</v>
      </c>
      <c r="W72" s="635"/>
      <c r="X72" s="635"/>
      <c r="Y72" s="634">
        <f>Y71+Z71+AA71</f>
        <v>720</v>
      </c>
      <c r="Z72" s="635"/>
      <c r="AA72" s="635"/>
      <c r="AB72" s="354">
        <f>Y72+V72</f>
        <v>1332</v>
      </c>
      <c r="AC72" s="630"/>
    </row>
    <row r="73" spans="1:29" ht="15" thickBot="1" x14ac:dyDescent="0.35">
      <c r="A73" s="355" t="s">
        <v>288</v>
      </c>
      <c r="B73" s="356" t="s">
        <v>2</v>
      </c>
      <c r="C73" s="357"/>
      <c r="D73" s="358"/>
      <c r="E73" s="359"/>
      <c r="F73" s="360"/>
      <c r="G73" s="360"/>
      <c r="H73" s="361"/>
      <c r="I73" s="360"/>
      <c r="J73" s="360"/>
      <c r="K73" s="360"/>
      <c r="L73" s="362"/>
      <c r="M73" s="363"/>
      <c r="N73" s="364"/>
      <c r="O73" s="365"/>
      <c r="P73" s="365"/>
      <c r="Q73" s="360"/>
      <c r="R73" s="366"/>
      <c r="S73" s="367"/>
      <c r="T73" s="367"/>
      <c r="U73" s="364"/>
      <c r="V73" s="365"/>
      <c r="W73" s="365"/>
      <c r="X73" s="360"/>
      <c r="Y73" s="366"/>
      <c r="Z73" s="367"/>
      <c r="AA73" s="367"/>
      <c r="AB73" s="638" t="s">
        <v>289</v>
      </c>
      <c r="AC73" s="639"/>
    </row>
    <row r="74" spans="1:29" ht="52.8" x14ac:dyDescent="0.3">
      <c r="A74" s="368"/>
      <c r="B74" s="154"/>
      <c r="C74" s="369"/>
      <c r="D74" s="369"/>
      <c r="E74" s="370"/>
      <c r="F74" s="640" t="s">
        <v>239</v>
      </c>
      <c r="G74" s="371" t="s">
        <v>290</v>
      </c>
      <c r="H74" s="643">
        <v>612</v>
      </c>
      <c r="I74" s="644"/>
      <c r="J74" s="645"/>
      <c r="K74" s="646">
        <v>756</v>
      </c>
      <c r="L74" s="644"/>
      <c r="M74" s="644"/>
      <c r="N74" s="372">
        <f>K74+H74</f>
        <v>1368</v>
      </c>
      <c r="O74" s="647">
        <v>468</v>
      </c>
      <c r="P74" s="648"/>
      <c r="Q74" s="649"/>
      <c r="R74" s="650">
        <v>576</v>
      </c>
      <c r="S74" s="648"/>
      <c r="T74" s="648"/>
      <c r="U74" s="373">
        <f>R74+O74</f>
        <v>1044</v>
      </c>
      <c r="V74" s="648">
        <v>360</v>
      </c>
      <c r="W74" s="648"/>
      <c r="X74" s="649"/>
      <c r="Y74" s="650">
        <v>0</v>
      </c>
      <c r="Z74" s="648"/>
      <c r="AA74" s="648"/>
      <c r="AB74" s="373">
        <f>Y74+V74</f>
        <v>360</v>
      </c>
      <c r="AC74" s="373">
        <f>AB74+U74+N74</f>
        <v>2772</v>
      </c>
    </row>
    <row r="75" spans="1:29" x14ac:dyDescent="0.3">
      <c r="A75" s="374"/>
      <c r="B75" s="375"/>
      <c r="C75" s="375"/>
      <c r="D75" s="375"/>
      <c r="E75" s="376"/>
      <c r="F75" s="641"/>
      <c r="G75" s="377" t="s">
        <v>228</v>
      </c>
      <c r="H75" s="651">
        <v>0</v>
      </c>
      <c r="I75" s="527"/>
      <c r="J75" s="528"/>
      <c r="K75" s="652">
        <v>72</v>
      </c>
      <c r="L75" s="527"/>
      <c r="M75" s="527"/>
      <c r="N75" s="224">
        <f t="shared" ref="N75:N79" si="27">K75+H75</f>
        <v>72</v>
      </c>
      <c r="O75" s="657">
        <v>108</v>
      </c>
      <c r="P75" s="658"/>
      <c r="Q75" s="659"/>
      <c r="R75" s="660">
        <v>108</v>
      </c>
      <c r="S75" s="658"/>
      <c r="T75" s="658"/>
      <c r="U75" s="378">
        <f t="shared" ref="U75:U79" si="28">R75+O75</f>
        <v>216</v>
      </c>
      <c r="V75" s="658">
        <v>252</v>
      </c>
      <c r="W75" s="658"/>
      <c r="X75" s="659"/>
      <c r="Y75" s="660">
        <v>0</v>
      </c>
      <c r="Z75" s="658"/>
      <c r="AA75" s="658"/>
      <c r="AB75" s="378">
        <f t="shared" ref="AB75:AB79" si="29">Y75+V75</f>
        <v>252</v>
      </c>
      <c r="AC75" s="378">
        <f t="shared" ref="AC75:AC79" si="30">AB75+U75+N75</f>
        <v>540</v>
      </c>
    </row>
    <row r="76" spans="1:29" x14ac:dyDescent="0.3">
      <c r="A76" s="374"/>
      <c r="B76" s="375"/>
      <c r="C76" s="375"/>
      <c r="D76" s="375"/>
      <c r="E76" s="376"/>
      <c r="F76" s="641"/>
      <c r="G76" s="379" t="s">
        <v>229</v>
      </c>
      <c r="H76" s="651">
        <v>0</v>
      </c>
      <c r="I76" s="527"/>
      <c r="J76" s="528"/>
      <c r="K76" s="652">
        <v>0</v>
      </c>
      <c r="L76" s="527"/>
      <c r="M76" s="527"/>
      <c r="N76" s="224">
        <f t="shared" si="27"/>
        <v>0</v>
      </c>
      <c r="O76" s="653">
        <v>36</v>
      </c>
      <c r="P76" s="654"/>
      <c r="Q76" s="655"/>
      <c r="R76" s="660">
        <v>108</v>
      </c>
      <c r="S76" s="658"/>
      <c r="T76" s="661"/>
      <c r="U76" s="378">
        <f t="shared" si="28"/>
        <v>144</v>
      </c>
      <c r="V76" s="657">
        <v>0</v>
      </c>
      <c r="W76" s="658"/>
      <c r="X76" s="659"/>
      <c r="Y76" s="660">
        <v>720</v>
      </c>
      <c r="Z76" s="658"/>
      <c r="AA76" s="661"/>
      <c r="AB76" s="378">
        <f t="shared" si="29"/>
        <v>720</v>
      </c>
      <c r="AC76" s="378">
        <f t="shared" si="30"/>
        <v>864</v>
      </c>
    </row>
    <row r="77" spans="1:29" x14ac:dyDescent="0.3">
      <c r="A77" s="374"/>
      <c r="B77" s="375"/>
      <c r="C77" s="375"/>
      <c r="D77" s="375"/>
      <c r="E77" s="376"/>
      <c r="F77" s="641"/>
      <c r="G77" s="380" t="s">
        <v>291</v>
      </c>
      <c r="H77" s="651"/>
      <c r="I77" s="527"/>
      <c r="J77" s="528"/>
      <c r="K77" s="652"/>
      <c r="L77" s="527"/>
      <c r="M77" s="527"/>
      <c r="N77" s="224">
        <f t="shared" si="27"/>
        <v>0</v>
      </c>
      <c r="O77" s="653"/>
      <c r="P77" s="654"/>
      <c r="Q77" s="655"/>
      <c r="R77" s="656"/>
      <c r="S77" s="654"/>
      <c r="T77" s="654"/>
      <c r="U77" s="378">
        <f t="shared" si="28"/>
        <v>0</v>
      </c>
      <c r="V77" s="654"/>
      <c r="W77" s="654"/>
      <c r="X77" s="655"/>
      <c r="Y77" s="656"/>
      <c r="Z77" s="654"/>
      <c r="AA77" s="654"/>
      <c r="AB77" s="378">
        <f t="shared" si="29"/>
        <v>0</v>
      </c>
      <c r="AC77" s="378">
        <f t="shared" si="30"/>
        <v>0</v>
      </c>
    </row>
    <row r="78" spans="1:29" x14ac:dyDescent="0.3">
      <c r="A78" s="374"/>
      <c r="B78" s="375"/>
      <c r="C78" s="375"/>
      <c r="D78" s="375"/>
      <c r="E78" s="376"/>
      <c r="F78" s="641"/>
      <c r="G78" s="381" t="s">
        <v>250</v>
      </c>
      <c r="H78" s="651"/>
      <c r="I78" s="527"/>
      <c r="J78" s="528"/>
      <c r="K78" s="652"/>
      <c r="L78" s="527"/>
      <c r="M78" s="527"/>
      <c r="N78" s="224">
        <f t="shared" si="27"/>
        <v>0</v>
      </c>
      <c r="O78" s="653"/>
      <c r="P78" s="654"/>
      <c r="Q78" s="655"/>
      <c r="R78" s="656"/>
      <c r="S78" s="654"/>
      <c r="T78" s="654"/>
      <c r="U78" s="378">
        <f t="shared" si="28"/>
        <v>0</v>
      </c>
      <c r="V78" s="654"/>
      <c r="W78" s="654"/>
      <c r="X78" s="655"/>
      <c r="Y78" s="656"/>
      <c r="Z78" s="654"/>
      <c r="AA78" s="654"/>
      <c r="AB78" s="378">
        <f t="shared" si="29"/>
        <v>0</v>
      </c>
      <c r="AC78" s="378">
        <f t="shared" si="30"/>
        <v>0</v>
      </c>
    </row>
    <row r="79" spans="1:29" ht="15" thickBot="1" x14ac:dyDescent="0.35">
      <c r="A79" s="382"/>
      <c r="B79" s="383"/>
      <c r="C79" s="383"/>
      <c r="D79" s="383"/>
      <c r="E79" s="384"/>
      <c r="F79" s="642"/>
      <c r="G79" s="385" t="s">
        <v>292</v>
      </c>
      <c r="H79" s="662"/>
      <c r="I79" s="663"/>
      <c r="J79" s="664"/>
      <c r="K79" s="665"/>
      <c r="L79" s="663"/>
      <c r="M79" s="663"/>
      <c r="N79" s="386">
        <f t="shared" si="27"/>
        <v>0</v>
      </c>
      <c r="O79" s="666"/>
      <c r="P79" s="667"/>
      <c r="Q79" s="668"/>
      <c r="R79" s="669"/>
      <c r="S79" s="667"/>
      <c r="T79" s="667"/>
      <c r="U79" s="387">
        <f t="shared" si="28"/>
        <v>0</v>
      </c>
      <c r="V79" s="667"/>
      <c r="W79" s="667"/>
      <c r="X79" s="668"/>
      <c r="Y79" s="669"/>
      <c r="Z79" s="667"/>
      <c r="AA79" s="667"/>
      <c r="AB79" s="387">
        <f t="shared" si="29"/>
        <v>0</v>
      </c>
      <c r="AC79" s="387">
        <f t="shared" si="30"/>
        <v>0</v>
      </c>
    </row>
    <row r="80" spans="1:29" x14ac:dyDescent="0.3">
      <c r="B80" s="375"/>
    </row>
    <row r="82" spans="1:14" x14ac:dyDescent="0.3">
      <c r="A82" s="388" t="s">
        <v>293</v>
      </c>
      <c r="C82" s="389"/>
      <c r="D82" s="389"/>
      <c r="E82" s="389"/>
      <c r="F82" s="389"/>
      <c r="G82" s="389"/>
      <c r="H82" s="389"/>
      <c r="I82" s="389"/>
      <c r="J82" s="389"/>
      <c r="K82" s="389"/>
      <c r="L82" s="389"/>
      <c r="M82" s="389"/>
      <c r="N82" s="389"/>
    </row>
    <row r="83" spans="1:14" x14ac:dyDescent="0.3">
      <c r="B83" s="389"/>
    </row>
  </sheetData>
  <mergeCells count="123">
    <mergeCell ref="V76:X76"/>
    <mergeCell ref="Y76:AA76"/>
    <mergeCell ref="H79:J79"/>
    <mergeCell ref="K79:M79"/>
    <mergeCell ref="O79:Q79"/>
    <mergeCell ref="R79:T79"/>
    <mergeCell ref="V79:X79"/>
    <mergeCell ref="Y79:AA79"/>
    <mergeCell ref="H78:J78"/>
    <mergeCell ref="K78:M78"/>
    <mergeCell ref="O78:Q78"/>
    <mergeCell ref="R78:T78"/>
    <mergeCell ref="V78:X78"/>
    <mergeCell ref="Y78:AA78"/>
    <mergeCell ref="AB73:AC73"/>
    <mergeCell ref="F74:F79"/>
    <mergeCell ref="H74:J74"/>
    <mergeCell ref="K74:M74"/>
    <mergeCell ref="O74:Q74"/>
    <mergeCell ref="R74:T74"/>
    <mergeCell ref="V74:X74"/>
    <mergeCell ref="Y74:AA74"/>
    <mergeCell ref="H75:J75"/>
    <mergeCell ref="K75:M75"/>
    <mergeCell ref="H77:J77"/>
    <mergeCell ref="K77:M77"/>
    <mergeCell ref="O77:Q77"/>
    <mergeCell ref="R77:T77"/>
    <mergeCell ref="V77:X77"/>
    <mergeCell ref="Y77:AA77"/>
    <mergeCell ref="O75:Q75"/>
    <mergeCell ref="R75:T75"/>
    <mergeCell ref="V75:X75"/>
    <mergeCell ref="Y75:AA75"/>
    <mergeCell ref="H76:J76"/>
    <mergeCell ref="K76:M76"/>
    <mergeCell ref="O76:Q76"/>
    <mergeCell ref="R76:T76"/>
    <mergeCell ref="A71:A72"/>
    <mergeCell ref="B71:B72"/>
    <mergeCell ref="C71:C72"/>
    <mergeCell ref="AC71:AC72"/>
    <mergeCell ref="H72:J72"/>
    <mergeCell ref="K72:M72"/>
    <mergeCell ref="O72:Q72"/>
    <mergeCell ref="R72:T72"/>
    <mergeCell ref="V72:X72"/>
    <mergeCell ref="Y72:AA72"/>
    <mergeCell ref="J61:J62"/>
    <mergeCell ref="K61:K62"/>
    <mergeCell ref="X61:X62"/>
    <mergeCell ref="Y61:Y62"/>
    <mergeCell ref="Z61:Z62"/>
    <mergeCell ref="AA61:AA62"/>
    <mergeCell ref="AB61:AB62"/>
    <mergeCell ref="AC61:AC62"/>
    <mergeCell ref="R61:R62"/>
    <mergeCell ref="S61:S62"/>
    <mergeCell ref="T61:T62"/>
    <mergeCell ref="U61:U62"/>
    <mergeCell ref="V61:V62"/>
    <mergeCell ref="W61:W62"/>
    <mergeCell ref="N15:N17"/>
    <mergeCell ref="O15:T15"/>
    <mergeCell ref="Y16:AA16"/>
    <mergeCell ref="A20:A21"/>
    <mergeCell ref="C20:C21"/>
    <mergeCell ref="A25:A27"/>
    <mergeCell ref="C25:C27"/>
    <mergeCell ref="A61:A62"/>
    <mergeCell ref="B61:B62"/>
    <mergeCell ref="C61:C62"/>
    <mergeCell ref="D61:D62"/>
    <mergeCell ref="E61:E62"/>
    <mergeCell ref="U15:U17"/>
    <mergeCell ref="V15:AA15"/>
    <mergeCell ref="L61:L62"/>
    <mergeCell ref="M61:M62"/>
    <mergeCell ref="N61:N62"/>
    <mergeCell ref="O61:O62"/>
    <mergeCell ref="P61:P62"/>
    <mergeCell ref="Q61:Q62"/>
    <mergeCell ref="F61:F62"/>
    <mergeCell ref="G61:G62"/>
    <mergeCell ref="H61:H62"/>
    <mergeCell ref="I61:I62"/>
    <mergeCell ref="B7:C7"/>
    <mergeCell ref="D7:E7"/>
    <mergeCell ref="F7:G8"/>
    <mergeCell ref="B8:C8"/>
    <mergeCell ref="D8:E8"/>
    <mergeCell ref="A13:AC13"/>
    <mergeCell ref="A14:A17"/>
    <mergeCell ref="B14:B17"/>
    <mergeCell ref="C14:C17"/>
    <mergeCell ref="D14:G14"/>
    <mergeCell ref="H14:AB14"/>
    <mergeCell ref="AC14:AC17"/>
    <mergeCell ref="AB15:AB17"/>
    <mergeCell ref="F16:F17"/>
    <mergeCell ref="G16:G17"/>
    <mergeCell ref="H16:J16"/>
    <mergeCell ref="K16:M16"/>
    <mergeCell ref="O16:Q16"/>
    <mergeCell ref="R16:T16"/>
    <mergeCell ref="V16:X16"/>
    <mergeCell ref="D15:D17"/>
    <mergeCell ref="E15:E17"/>
    <mergeCell ref="F15:G15"/>
    <mergeCell ref="H15:M15"/>
    <mergeCell ref="B4:C4"/>
    <mergeCell ref="D4:G4"/>
    <mergeCell ref="B5:C5"/>
    <mergeCell ref="D5:E5"/>
    <mergeCell ref="F5:G6"/>
    <mergeCell ref="B6:C6"/>
    <mergeCell ref="D6:E6"/>
    <mergeCell ref="B1:C1"/>
    <mergeCell ref="D1:G1"/>
    <mergeCell ref="B2:C2"/>
    <mergeCell ref="D2:G2"/>
    <mergeCell ref="B3:C3"/>
    <mergeCell ref="D3:G3"/>
  </mergeCell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перечень кабинетов </vt:lpstr>
      <vt:lpstr>календарный график </vt:lpstr>
      <vt:lpstr>Пояснительная записка</vt:lpstr>
      <vt:lpstr>план учебный</vt:lpstr>
      <vt:lpstr>'календарный график '!Область_печати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dc:creator>
  <cp:lastModifiedBy>Пользователь</cp:lastModifiedBy>
  <cp:lastPrinted>2021-02-07T09:14:03Z</cp:lastPrinted>
  <dcterms:created xsi:type="dcterms:W3CDTF">2013-05-17T06:35:26Z</dcterms:created>
  <dcterms:modified xsi:type="dcterms:W3CDTF">2021-02-08T07:42:04Z</dcterms:modified>
</cp:coreProperties>
</file>