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Учебный график УИП испр." sheetId="1" r:id="rId1"/>
    <sheet name="Учебный график " sheetId="2" r:id="rId2"/>
    <sheet name="2 года 10 мес." sheetId="3" r:id="rId3"/>
  </sheets>
  <definedNames>
    <definedName name="_xlnm.Print_Area" localSheetId="2">'2 года 10 мес.'!#REF!</definedName>
  </definedNames>
  <calcPr fullCalcOnLoad="1" refMode="R1C1"/>
</workbook>
</file>

<file path=xl/sharedStrings.xml><?xml version="1.0" encoding="utf-8"?>
<sst xmlns="http://schemas.openxmlformats.org/spreadsheetml/2006/main" count="907" uniqueCount="253">
  <si>
    <t>Индекс</t>
  </si>
  <si>
    <t>Наименование циклов, разделов,
дисциплин, профессиональных модулей, МДК, практик</t>
  </si>
  <si>
    <t>1 курс</t>
  </si>
  <si>
    <t>2 курс</t>
  </si>
  <si>
    <t>3 курс</t>
  </si>
  <si>
    <t>Формы промежуточной 
аттестации</t>
  </si>
  <si>
    <t>Учебная нагрузка обучающихся 
(час)</t>
  </si>
  <si>
    <t>0.00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</si>
  <si>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</si>
  <si>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</si>
  <si>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</si>
  <si>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</si>
  <si>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</si>
  <si>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</si>
  <si>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</si>
  <si>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П.00</t>
  </si>
  <si>
    <t>Профессиональный цикл</t>
  </si>
  <si>
    <t>ОП.00</t>
  </si>
  <si>
    <t>Общепрофессиональный цикл</t>
  </si>
  <si>
    <t>Безопасность жизнедеятельности</t>
  </si>
  <si>
    <t>ПМ.01</t>
  </si>
  <si>
    <t>ПМ.02</t>
  </si>
  <si>
    <t>ФК.00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</si>
  <si>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</si>
  <si>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</si>
  <si>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</si>
  <si>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</si>
  <si>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</si>
  <si>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</si>
  <si>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</si>
  <si>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</si>
  <si>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ГИА</t>
  </si>
  <si>
    <t>Государственная итоговая аттестация</t>
  </si>
  <si>
    <t>всего</t>
  </si>
  <si>
    <t>ТО</t>
  </si>
  <si>
    <t>Обязательная 
аудиторная</t>
  </si>
  <si>
    <t>Учебная практика</t>
  </si>
  <si>
    <t>в том числе
лаб. и практ. занятий</t>
  </si>
  <si>
    <t>Э</t>
  </si>
  <si>
    <t>1 сем.
17 нед</t>
  </si>
  <si>
    <t>2 сем.
23 нед</t>
  </si>
  <si>
    <t>3 сем.
17 нед</t>
  </si>
  <si>
    <t>4 сем.
22 нед</t>
  </si>
  <si>
    <t>5 сем.
17 нед</t>
  </si>
  <si>
    <t>6 сем.
1 нед</t>
  </si>
  <si>
    <t>дисциплин и МДК</t>
  </si>
  <si>
    <t>учебной 
практики</t>
  </si>
  <si>
    <t>экзаменов</t>
  </si>
  <si>
    <t>дифф.зачетов</t>
  </si>
  <si>
    <t>зачетов</t>
  </si>
  <si>
    <t>максимальная</t>
  </si>
  <si>
    <t>самостоятельная учебная работа</t>
  </si>
  <si>
    <t>Распределение обязательной нагрузки по курсам и семестрам (час.в сем.)</t>
  </si>
  <si>
    <t>ДЗ</t>
  </si>
  <si>
    <t xml:space="preserve">Физика 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</si>
  <si>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</si>
  <si>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</si>
  <si>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</si>
  <si>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</si>
  <si>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</si>
  <si>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Охрана труда</t>
  </si>
  <si>
    <t>МДК 01.02</t>
  </si>
  <si>
    <t>ПМ. 03</t>
  </si>
  <si>
    <t>УП.03</t>
  </si>
  <si>
    <t>ПП.03</t>
  </si>
  <si>
    <t>Физика</t>
  </si>
  <si>
    <t>ОП.01</t>
  </si>
  <si>
    <t>ОП.03</t>
  </si>
  <si>
    <t>ОП.04</t>
  </si>
  <si>
    <t>ОП.05</t>
  </si>
  <si>
    <t>ОП.06</t>
  </si>
  <si>
    <t>ОП.07</t>
  </si>
  <si>
    <t>Промежуточная аттестация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</si>
  <si>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</si>
  <si>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</si>
  <si>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</si>
  <si>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</si>
  <si>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</si>
  <si>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</si>
  <si>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</si>
  <si>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</si>
  <si>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</si>
  <si>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</si>
  <si>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</si>
  <si>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</si>
  <si>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</si>
  <si>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28 июля - 3 августа</t>
  </si>
  <si>
    <t>Август</t>
  </si>
  <si>
    <t xml:space="preserve">всего обяз. нагрузки </t>
  </si>
  <si>
    <t>всего сам. работы</t>
  </si>
  <si>
    <t>ОД.00</t>
  </si>
  <si>
    <t>обяз. уч.</t>
  </si>
  <si>
    <t>сам. р. с.</t>
  </si>
  <si>
    <t>Биология</t>
  </si>
  <si>
    <t xml:space="preserve">Физическая культура </t>
  </si>
  <si>
    <t xml:space="preserve"> </t>
  </si>
  <si>
    <t>ОП. 00</t>
  </si>
  <si>
    <t xml:space="preserve">Общепрофессиональный  цикл </t>
  </si>
  <si>
    <t>сам. р. с</t>
  </si>
  <si>
    <t>обяз.уч.</t>
  </si>
  <si>
    <t>сам.р.с.</t>
  </si>
  <si>
    <t>ПМ. 00</t>
  </si>
  <si>
    <t>Профессиональные модули</t>
  </si>
  <si>
    <t>ПМ. 01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</si>
  <si>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</si>
  <si>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</si>
  <si>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</si>
  <si>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28 сент. - 4 окт.</t>
  </si>
  <si>
    <t>25 авг. - 31 сент.</t>
  </si>
  <si>
    <t>ОПР. 00</t>
  </si>
  <si>
    <t xml:space="preserve">Общепрофессиональный региональный  цикл </t>
  </si>
  <si>
    <t>ПМ. 02</t>
  </si>
  <si>
    <t>28 дек.-3 янв.</t>
  </si>
  <si>
    <t>28 марта - 3 апреля</t>
  </si>
  <si>
    <t>25 апеля. - 1 мая</t>
  </si>
  <si>
    <t>30 мая - 5 июня</t>
  </si>
  <si>
    <t>27 июня - 3 июля</t>
  </si>
  <si>
    <t>25 июля - 31 июля</t>
  </si>
  <si>
    <t>Практика</t>
  </si>
  <si>
    <t>Итоговая аттестация</t>
  </si>
  <si>
    <t xml:space="preserve">Биология </t>
  </si>
  <si>
    <t>г.</t>
  </si>
  <si>
    <t>27октября - 2 ноября</t>
  </si>
  <si>
    <t>5 -11 января</t>
  </si>
  <si>
    <t>26 янв. - 1 фев.</t>
  </si>
  <si>
    <t>23 фев. - 1 март</t>
  </si>
  <si>
    <t>30 март - 5 апреля</t>
  </si>
  <si>
    <t>27 апреля - 3 мая</t>
  </si>
  <si>
    <t>29Июнь -5июля</t>
  </si>
  <si>
    <t>26октябрь -1ноябрь</t>
  </si>
  <si>
    <t>30ноябрь -6Декабрь</t>
  </si>
  <si>
    <t>29февраль -6Март</t>
  </si>
  <si>
    <t>март</t>
  </si>
  <si>
    <t>28 март - 3 апр.</t>
  </si>
  <si>
    <t>25 апр. - 1 мая</t>
  </si>
  <si>
    <t>30май -5июнь</t>
  </si>
  <si>
    <t>С 29авг.по 4сен.</t>
  </si>
  <si>
    <t>26 сент. - 2 окт.</t>
  </si>
  <si>
    <t>31октябрь -6Ноябрь</t>
  </si>
  <si>
    <t>28ноября- 4 декабря</t>
  </si>
  <si>
    <t>26 дек.-1 янв.</t>
  </si>
  <si>
    <t>Химия</t>
  </si>
  <si>
    <t xml:space="preserve">29 декабря-4 январ </t>
  </si>
  <si>
    <t>25 августа-31 август</t>
  </si>
  <si>
    <t>Основы предпринимательской деятельности</t>
  </si>
  <si>
    <t>ИСПРАВЛЕННЫЙ С УЧЕТОМ НОВОЙ ДИСЦИПЛИНЫ</t>
  </si>
  <si>
    <t>ЭК</t>
  </si>
  <si>
    <t>Общеобразовательные учебные дисциплины</t>
  </si>
  <si>
    <t>Общие учебные
дисциплины</t>
  </si>
  <si>
    <t>ОУД</t>
  </si>
  <si>
    <t>ОУД.01</t>
  </si>
  <si>
    <t>ОУД.02</t>
  </si>
  <si>
    <t>ОУД.04</t>
  </si>
  <si>
    <t>ОУД.05</t>
  </si>
  <si>
    <t>ОУД.09</t>
  </si>
  <si>
    <t>ОУД.10</t>
  </si>
  <si>
    <t>Дисциплины по выбору из обязательных продметных областей</t>
  </si>
  <si>
    <t>ОУД.15</t>
  </si>
  <si>
    <t>ОУД.06</t>
  </si>
  <si>
    <t>ОУД.07</t>
  </si>
  <si>
    <t>ОУД.08</t>
  </si>
  <si>
    <t>География</t>
  </si>
  <si>
    <t>ОУД.16</t>
  </si>
  <si>
    <t>Экология</t>
  </si>
  <si>
    <t>Общеобразовательные учебные  дисциплины</t>
  </si>
  <si>
    <t>Общие дисциплины</t>
  </si>
  <si>
    <t>Информатика</t>
  </si>
  <si>
    <t xml:space="preserve"> Дисциплины по выбору из обязательных предметных областей</t>
  </si>
  <si>
    <t>ОУД03</t>
  </si>
  <si>
    <t>ОУД. 05</t>
  </si>
  <si>
    <t>ОУД. 06</t>
  </si>
  <si>
    <t>ОУД.17</t>
  </si>
  <si>
    <t>ОУД.00</t>
  </si>
  <si>
    <t>ОП. 06</t>
  </si>
  <si>
    <t>Вариатив</t>
  </si>
  <si>
    <t>1ДЗ/4Э</t>
  </si>
  <si>
    <t>6ДЗ/1Э</t>
  </si>
  <si>
    <t>6 сем.
20 нед</t>
  </si>
  <si>
    <t>Дополнительные дисциплины (по выбору обучающихся)</t>
  </si>
  <si>
    <t>УД</t>
  </si>
  <si>
    <t>Учебное исследовательское проектирование</t>
  </si>
  <si>
    <t>УД01</t>
  </si>
  <si>
    <t>УД02</t>
  </si>
  <si>
    <t>УД 01</t>
  </si>
  <si>
    <t>ОПР.07</t>
  </si>
  <si>
    <t>МДК03.01</t>
  </si>
  <si>
    <t>МДК01.01</t>
  </si>
  <si>
    <t>МДК01.02</t>
  </si>
  <si>
    <t>МДК02.01</t>
  </si>
  <si>
    <t>УДР 02</t>
  </si>
  <si>
    <t>УД 02</t>
  </si>
  <si>
    <t>УД 04</t>
  </si>
  <si>
    <t>Дополнительные дисциплины</t>
  </si>
  <si>
    <t>ОУДП.08</t>
  </si>
  <si>
    <t>Общепрофессиональный учебный цикл</t>
  </si>
  <si>
    <t>Профессиональный учебный цикл</t>
  </si>
  <si>
    <t xml:space="preserve">Информатика </t>
  </si>
  <si>
    <t>4ДЗ</t>
  </si>
  <si>
    <t>ОПР.08</t>
  </si>
  <si>
    <t>Подготовительные и сборочные операции перед сваркой</t>
  </si>
  <si>
    <t>Ручная дуговая сварка(наплавка, резка) плавящимся покрытым электродом</t>
  </si>
  <si>
    <t>МДК.05.01</t>
  </si>
  <si>
    <t>Основы технологии сварки и сварочное оборудование</t>
  </si>
  <si>
    <t>МДК01.03</t>
  </si>
  <si>
    <t>МДК01.04</t>
  </si>
  <si>
    <t>Подготовительно-сварочные работы и контроль качества сварных швов после сварки</t>
  </si>
  <si>
    <t>Контроль качества сварных соединений</t>
  </si>
  <si>
    <t>Техника и технология ручной дуговой сварки(наплавки,резки) покрытыми электродами</t>
  </si>
  <si>
    <t>Ручная дуговая сварка(наплавка) неплавящимся электродом в защитном газе</t>
  </si>
  <si>
    <t>Техника и технология ручной дуговой сварки(наплавки) неплавящимся электродом в защитном газе</t>
  </si>
  <si>
    <t>17нед</t>
  </si>
  <si>
    <t>2пр</t>
  </si>
  <si>
    <t>ОУД17</t>
  </si>
  <si>
    <t>МДК 01.03</t>
  </si>
  <si>
    <t>МДК 01.04</t>
  </si>
  <si>
    <t>производств
практики</t>
  </si>
  <si>
    <r>
      <rPr>
        <b/>
        <sz val="14"/>
        <rFont val="Arial"/>
        <family val="2"/>
      </rPr>
      <t xml:space="preserve">Обществознание </t>
    </r>
    <r>
      <rPr>
        <sz val="10"/>
        <rFont val="Arial"/>
        <family val="2"/>
      </rPr>
      <t>(включая экономику и право)</t>
    </r>
  </si>
  <si>
    <r>
      <t xml:space="preserve">Обществознание </t>
    </r>
    <r>
      <rPr>
        <b/>
        <sz val="10"/>
        <rFont val="Arial"/>
        <family val="2"/>
      </rPr>
      <t xml:space="preserve">(включая </t>
    </r>
    <r>
      <rPr>
        <b/>
        <sz val="16"/>
        <rFont val="Arial"/>
        <family val="2"/>
      </rPr>
      <t>экономику</t>
    </r>
    <r>
      <rPr>
        <b/>
        <sz val="10"/>
        <rFont val="Arial"/>
        <family val="2"/>
      </rPr>
      <t xml:space="preserve"> и право)</t>
    </r>
  </si>
  <si>
    <r>
      <t xml:space="preserve">Обществознание </t>
    </r>
    <r>
      <rPr>
        <b/>
        <sz val="10"/>
        <rFont val="Arial"/>
        <family val="2"/>
      </rPr>
      <t xml:space="preserve">(включая экономику и </t>
    </r>
    <r>
      <rPr>
        <b/>
        <sz val="14"/>
        <rFont val="Arial"/>
        <family val="2"/>
      </rPr>
      <t>право</t>
    </r>
    <r>
      <rPr>
        <b/>
        <sz val="10"/>
        <rFont val="Arial"/>
        <family val="2"/>
      </rPr>
      <t>)</t>
    </r>
  </si>
  <si>
    <t>ПМ. 05</t>
  </si>
  <si>
    <t>Техника и технология газовой сварки (наплавки)</t>
  </si>
  <si>
    <t>Газовая сварка(наплавки)</t>
  </si>
  <si>
    <t>УП.05</t>
  </si>
  <si>
    <t>ПП.05</t>
  </si>
  <si>
    <t>23 нед</t>
  </si>
  <si>
    <t>1 курс 40 недель</t>
  </si>
  <si>
    <t>н</t>
  </si>
  <si>
    <t>2 курс 39 недель</t>
  </si>
  <si>
    <t xml:space="preserve">                                   3 курс 37 недель</t>
  </si>
  <si>
    <t>З,ДЗ</t>
  </si>
  <si>
    <t>Астрономия</t>
  </si>
  <si>
    <t xml:space="preserve">История Иркутской области </t>
  </si>
  <si>
    <t xml:space="preserve">Технология производства сврных конструкций </t>
  </si>
  <si>
    <t>Технология производства сварных конструкций</t>
  </si>
  <si>
    <t>История Иркутской Области</t>
  </si>
  <si>
    <t>1З/4ДЗ/2Э</t>
  </si>
  <si>
    <t>1З/14ДЗ/3Э</t>
  </si>
  <si>
    <t>1З/21ДЗ/7Э</t>
  </si>
  <si>
    <t>ОУД18</t>
  </si>
  <si>
    <r>
      <rPr>
        <b/>
        <sz val="10"/>
        <rFont val="Times New Roman"/>
        <family val="1"/>
      </rPr>
      <t>Обществознание</t>
    </r>
    <r>
      <rPr>
        <sz val="10"/>
        <rFont val="Times New Roman"/>
        <family val="1"/>
      </rPr>
      <t xml:space="preserve"> (включая экономику и право)</t>
    </r>
  </si>
  <si>
    <r>
      <t>Обществознание (включая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экономику </t>
    </r>
    <r>
      <rPr>
        <sz val="10"/>
        <rFont val="Times New Roman"/>
        <family val="1"/>
      </rPr>
      <t>и право)</t>
    </r>
  </si>
  <si>
    <r>
      <t>Обществознание (включая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экономику и </t>
    </r>
    <r>
      <rPr>
        <b/>
        <sz val="10"/>
        <rFont val="Times New Roman"/>
        <family val="1"/>
      </rPr>
      <t>право</t>
    </r>
    <r>
      <rPr>
        <sz val="10"/>
        <rFont val="Times New Roman"/>
        <family val="1"/>
      </rPr>
      <t>)</t>
    </r>
  </si>
  <si>
    <t>ОУД 18</t>
  </si>
  <si>
    <t>Контроль качества сварных конструкций</t>
  </si>
  <si>
    <t xml:space="preserve">Русский язык  </t>
  </si>
  <si>
    <t xml:space="preserve"> Литература </t>
  </si>
  <si>
    <t>ОУД.03</t>
  </si>
  <si>
    <t>ОУДП.09</t>
  </si>
  <si>
    <t>ОУДП.10</t>
  </si>
  <si>
    <t>ОУД.11</t>
  </si>
  <si>
    <t>Сварщик (ручной и частично механизированной сварки(наплавки) Гр. ??      1 курс</t>
  </si>
  <si>
    <r>
      <t xml:space="preserve"> План учебного процесса       Сварщик        </t>
    </r>
    <r>
      <rPr>
        <b/>
        <sz val="12"/>
        <rFont val="Times New Roman"/>
        <family val="1"/>
      </rPr>
      <t xml:space="preserve">(ручной и частично механизированной сварки(наплавки)     набор 2020-2023года   </t>
    </r>
  </si>
  <si>
    <r>
      <t>Консультации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4часа на одного студента  в год</t>
    </r>
    <r>
      <rPr>
        <sz val="10"/>
        <rFont val="Arial"/>
        <family val="2"/>
      </rPr>
      <t xml:space="preserve"> (всего 300 часов)
</t>
    </r>
    <r>
      <rPr>
        <b/>
        <sz val="10"/>
        <rFont val="Arial"/>
        <family val="2"/>
      </rPr>
      <t>Государственная итоговая аттестация:</t>
    </r>
    <r>
      <rPr>
        <sz val="10"/>
        <rFont val="Arial"/>
        <family val="2"/>
      </rPr>
      <t xml:space="preserve">
Выпускная квалификационная работа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</si>
</sst>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color indexed="60"/>
      <name val="Times New Roman"/>
      <family val="1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theme="4" tint="0.39998000860214233"/>
      <name val="Times New Roman"/>
      <family val="1"/>
    </font>
    <font>
      <sz val="10"/>
      <color theme="5" tint="-0.24997000396251678"/>
      <name val="Times New Roman"/>
      <family val="1"/>
    </font>
    <font>
      <sz val="10"/>
      <color rgb="FF00B05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1" fillId="36" borderId="19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40" borderId="36" xfId="0" applyFont="1" applyFill="1" applyBorder="1" applyAlignment="1">
      <alignment/>
    </xf>
    <xf numFmtId="0" fontId="1" fillId="40" borderId="37" xfId="0" applyFont="1" applyFill="1" applyBorder="1" applyAlignment="1">
      <alignment/>
    </xf>
    <xf numFmtId="0" fontId="0" fillId="40" borderId="3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1" fillId="34" borderId="3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40" borderId="41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40" borderId="4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wrapText="1"/>
    </xf>
    <xf numFmtId="0" fontId="12" fillId="41" borderId="33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center" textRotation="90"/>
    </xf>
    <xf numFmtId="0" fontId="12" fillId="0" borderId="35" xfId="0" applyFont="1" applyBorder="1" applyAlignment="1">
      <alignment textRotation="90"/>
    </xf>
    <xf numFmtId="0" fontId="12" fillId="0" borderId="35" xfId="0" applyFont="1" applyBorder="1" applyAlignment="1">
      <alignment horizontal="center" textRotation="90" wrapText="1"/>
    </xf>
    <xf numFmtId="0" fontId="12" fillId="0" borderId="3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39" xfId="0" applyFont="1" applyBorder="1" applyAlignment="1">
      <alignment horizontal="center" textRotation="90" wrapText="1"/>
    </xf>
    <xf numFmtId="0" fontId="12" fillId="0" borderId="35" xfId="0" applyFont="1" applyBorder="1" applyAlignment="1">
      <alignment textRotation="90" wrapText="1"/>
    </xf>
    <xf numFmtId="0" fontId="12" fillId="0" borderId="3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9" fillId="42" borderId="33" xfId="0" applyFont="1" applyFill="1" applyBorder="1" applyAlignment="1">
      <alignment horizontal="center" textRotation="90" wrapText="1"/>
    </xf>
    <xf numFmtId="0" fontId="12" fillId="42" borderId="35" xfId="0" applyFont="1" applyFill="1" applyBorder="1" applyAlignment="1">
      <alignment horizontal="center"/>
    </xf>
    <xf numFmtId="0" fontId="12" fillId="43" borderId="35" xfId="0" applyFont="1" applyFill="1" applyBorder="1" applyAlignment="1">
      <alignment horizontal="center" wrapText="1"/>
    </xf>
    <xf numFmtId="0" fontId="10" fillId="44" borderId="35" xfId="0" applyFont="1" applyFill="1" applyBorder="1" applyAlignment="1">
      <alignment horizontal="center" wrapText="1"/>
    </xf>
    <xf numFmtId="0" fontId="12" fillId="45" borderId="35" xfId="0" applyFont="1" applyFill="1" applyBorder="1" applyAlignment="1">
      <alignment horizontal="center" wrapText="1"/>
    </xf>
    <xf numFmtId="0" fontId="12" fillId="45" borderId="35" xfId="0" applyFont="1" applyFill="1" applyBorder="1" applyAlignment="1">
      <alignment horizontal="center"/>
    </xf>
    <xf numFmtId="0" fontId="10" fillId="38" borderId="35" xfId="0" applyFont="1" applyFill="1" applyBorder="1" applyAlignment="1">
      <alignment horizontal="center" wrapText="1"/>
    </xf>
    <xf numFmtId="0" fontId="12" fillId="39" borderId="35" xfId="0" applyFont="1" applyFill="1" applyBorder="1" applyAlignment="1">
      <alignment horizontal="center" wrapText="1"/>
    </xf>
    <xf numFmtId="0" fontId="59" fillId="39" borderId="35" xfId="0" applyFont="1" applyFill="1" applyBorder="1" applyAlignment="1">
      <alignment horizontal="center"/>
    </xf>
    <xf numFmtId="0" fontId="12" fillId="13" borderId="35" xfId="0" applyFont="1" applyFill="1" applyBorder="1" applyAlignment="1">
      <alignment horizontal="center"/>
    </xf>
    <xf numFmtId="0" fontId="12" fillId="44" borderId="35" xfId="0" applyFont="1" applyFill="1" applyBorder="1" applyAlignment="1">
      <alignment horizontal="center"/>
    </xf>
    <xf numFmtId="0" fontId="10" fillId="13" borderId="35" xfId="0" applyFont="1" applyFill="1" applyBorder="1" applyAlignment="1">
      <alignment horizontal="center"/>
    </xf>
    <xf numFmtId="0" fontId="12" fillId="41" borderId="35" xfId="0" applyFont="1" applyFill="1" applyBorder="1" applyAlignment="1">
      <alignment horizontal="center" wrapText="1"/>
    </xf>
    <xf numFmtId="0" fontId="9" fillId="46" borderId="35" xfId="0" applyFont="1" applyFill="1" applyBorder="1" applyAlignment="1">
      <alignment horizontal="center"/>
    </xf>
    <xf numFmtId="0" fontId="9" fillId="46" borderId="35" xfId="0" applyFont="1" applyFill="1" applyBorder="1" applyAlignment="1">
      <alignment horizontal="center" wrapText="1"/>
    </xf>
    <xf numFmtId="0" fontId="9" fillId="19" borderId="35" xfId="0" applyFont="1" applyFill="1" applyBorder="1" applyAlignment="1">
      <alignment horizontal="center"/>
    </xf>
    <xf numFmtId="0" fontId="12" fillId="43" borderId="35" xfId="0" applyFont="1" applyFill="1" applyBorder="1" applyAlignment="1">
      <alignment horizontal="center"/>
    </xf>
    <xf numFmtId="0" fontId="12" fillId="47" borderId="35" xfId="0" applyFont="1" applyFill="1" applyBorder="1" applyAlignment="1">
      <alignment horizontal="center" wrapText="1"/>
    </xf>
    <xf numFmtId="0" fontId="12" fillId="46" borderId="35" xfId="0" applyFont="1" applyFill="1" applyBorder="1" applyAlignment="1">
      <alignment horizontal="center" wrapText="1"/>
    </xf>
    <xf numFmtId="0" fontId="12" fillId="19" borderId="35" xfId="0" applyFont="1" applyFill="1" applyBorder="1" applyAlignment="1">
      <alignment horizontal="center"/>
    </xf>
    <xf numFmtId="0" fontId="60" fillId="34" borderId="35" xfId="0" applyFont="1" applyFill="1" applyBorder="1" applyAlignment="1">
      <alignment horizontal="center"/>
    </xf>
    <xf numFmtId="0" fontId="60" fillId="34" borderId="3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19" borderId="33" xfId="0" applyFont="1" applyFill="1" applyBorder="1" applyAlignment="1">
      <alignment horizontal="center"/>
    </xf>
    <xf numFmtId="0" fontId="12" fillId="43" borderId="33" xfId="0" applyFont="1" applyFill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3" xfId="0" applyFont="1" applyBorder="1" applyAlignment="1">
      <alignment horizontal="center" wrapText="1"/>
    </xf>
    <xf numFmtId="0" fontId="12" fillId="43" borderId="33" xfId="0" applyFont="1" applyFill="1" applyBorder="1" applyAlignment="1">
      <alignment horizontal="center" wrapText="1"/>
    </xf>
    <xf numFmtId="0" fontId="12" fillId="46" borderId="33" xfId="0" applyFont="1" applyFill="1" applyBorder="1" applyAlignment="1">
      <alignment horizontal="center" wrapText="1"/>
    </xf>
    <xf numFmtId="0" fontId="9" fillId="46" borderId="33" xfId="0" applyFont="1" applyFill="1" applyBorder="1" applyAlignment="1">
      <alignment horizontal="center"/>
    </xf>
    <xf numFmtId="0" fontId="9" fillId="46" borderId="33" xfId="0" applyFont="1" applyFill="1" applyBorder="1" applyAlignment="1">
      <alignment horizontal="center" wrapText="1"/>
    </xf>
    <xf numFmtId="0" fontId="12" fillId="46" borderId="33" xfId="0" applyFont="1" applyFill="1" applyBorder="1" applyAlignment="1">
      <alignment horizontal="center"/>
    </xf>
    <xf numFmtId="0" fontId="12" fillId="42" borderId="33" xfId="0" applyFont="1" applyFill="1" applyBorder="1" applyAlignment="1">
      <alignment horizontal="center" wrapText="1"/>
    </xf>
    <xf numFmtId="0" fontId="12" fillId="42" borderId="33" xfId="0" applyFont="1" applyFill="1" applyBorder="1" applyAlignment="1">
      <alignment horizontal="center"/>
    </xf>
    <xf numFmtId="0" fontId="12" fillId="13" borderId="33" xfId="0" applyFont="1" applyFill="1" applyBorder="1" applyAlignment="1">
      <alignment horizontal="center"/>
    </xf>
    <xf numFmtId="0" fontId="12" fillId="44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48" borderId="35" xfId="0" applyFont="1" applyFill="1" applyBorder="1" applyAlignment="1">
      <alignment horizontal="center"/>
    </xf>
    <xf numFmtId="0" fontId="12" fillId="49" borderId="35" xfId="0" applyFont="1" applyFill="1" applyBorder="1" applyAlignment="1">
      <alignment horizontal="center"/>
    </xf>
    <xf numFmtId="0" fontId="12" fillId="5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60" fillId="41" borderId="35" xfId="0" applyFont="1" applyFill="1" applyBorder="1" applyAlignment="1">
      <alignment horizontal="center"/>
    </xf>
    <xf numFmtId="0" fontId="60" fillId="41" borderId="35" xfId="0" applyFont="1" applyFill="1" applyBorder="1" applyAlignment="1">
      <alignment horizontal="center" wrapText="1"/>
    </xf>
    <xf numFmtId="0" fontId="9" fillId="51" borderId="39" xfId="0" applyFont="1" applyFill="1" applyBorder="1" applyAlignment="1">
      <alignment horizontal="center" wrapText="1"/>
    </xf>
    <xf numFmtId="0" fontId="12" fillId="51" borderId="35" xfId="0" applyFont="1" applyFill="1" applyBorder="1" applyAlignment="1">
      <alignment horizontal="center"/>
    </xf>
    <xf numFmtId="0" fontId="12" fillId="51" borderId="35" xfId="0" applyFont="1" applyFill="1" applyBorder="1" applyAlignment="1">
      <alignment horizontal="center" wrapText="1"/>
    </xf>
    <xf numFmtId="0" fontId="9" fillId="41" borderId="39" xfId="0" applyFont="1" applyFill="1" applyBorder="1" applyAlignment="1">
      <alignment horizontal="center" wrapText="1"/>
    </xf>
    <xf numFmtId="0" fontId="12" fillId="41" borderId="35" xfId="0" applyFont="1" applyFill="1" applyBorder="1" applyAlignment="1">
      <alignment horizontal="center"/>
    </xf>
    <xf numFmtId="0" fontId="9" fillId="41" borderId="39" xfId="0" applyFont="1" applyFill="1" applyBorder="1" applyAlignment="1">
      <alignment horizontal="center" vertical="top" wrapText="1"/>
    </xf>
    <xf numFmtId="0" fontId="13" fillId="0" borderId="35" xfId="0" applyFont="1" applyBorder="1" applyAlignment="1">
      <alignment/>
    </xf>
    <xf numFmtId="0" fontId="12" fillId="52" borderId="35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12" fillId="53" borderId="35" xfId="0" applyFont="1" applyFill="1" applyBorder="1" applyAlignment="1">
      <alignment horizontal="center"/>
    </xf>
    <xf numFmtId="0" fontId="9" fillId="41" borderId="35" xfId="0" applyFont="1" applyFill="1" applyBorder="1" applyAlignment="1">
      <alignment horizontal="center"/>
    </xf>
    <xf numFmtId="0" fontId="9" fillId="41" borderId="35" xfId="0" applyFont="1" applyFill="1" applyBorder="1" applyAlignment="1">
      <alignment horizontal="center" wrapText="1"/>
    </xf>
    <xf numFmtId="0" fontId="9" fillId="42" borderId="35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 wrapText="1"/>
    </xf>
    <xf numFmtId="0" fontId="9" fillId="42" borderId="35" xfId="0" applyFont="1" applyFill="1" applyBorder="1" applyAlignment="1">
      <alignment horizontal="center"/>
    </xf>
    <xf numFmtId="0" fontId="9" fillId="17" borderId="35" xfId="0" applyFont="1" applyFill="1" applyBorder="1" applyAlignment="1">
      <alignment horizontal="center"/>
    </xf>
    <xf numFmtId="0" fontId="9" fillId="53" borderId="35" xfId="0" applyFont="1" applyFill="1" applyBorder="1" applyAlignment="1">
      <alignment horizontal="center"/>
    </xf>
    <xf numFmtId="0" fontId="9" fillId="34" borderId="35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2" fillId="35" borderId="35" xfId="0" applyFont="1" applyFill="1" applyBorder="1" applyAlignment="1">
      <alignment horizontal="center" wrapText="1"/>
    </xf>
    <xf numFmtId="0" fontId="12" fillId="17" borderId="35" xfId="0" applyFont="1" applyFill="1" applyBorder="1" applyAlignment="1">
      <alignment horizontal="center"/>
    </xf>
    <xf numFmtId="0" fontId="14" fillId="41" borderId="35" xfId="0" applyFont="1" applyFill="1" applyBorder="1" applyAlignment="1">
      <alignment horizontal="center"/>
    </xf>
    <xf numFmtId="0" fontId="14" fillId="41" borderId="35" xfId="0" applyFont="1" applyFill="1" applyBorder="1" applyAlignment="1">
      <alignment horizontal="center" wrapText="1"/>
    </xf>
    <xf numFmtId="0" fontId="14" fillId="35" borderId="35" xfId="0" applyFont="1" applyFill="1" applyBorder="1" applyAlignment="1">
      <alignment horizontal="center" wrapText="1"/>
    </xf>
    <xf numFmtId="0" fontId="14" fillId="17" borderId="35" xfId="0" applyFont="1" applyFill="1" applyBorder="1" applyAlignment="1">
      <alignment horizontal="center"/>
    </xf>
    <xf numFmtId="0" fontId="14" fillId="53" borderId="35" xfId="0" applyFont="1" applyFill="1" applyBorder="1" applyAlignment="1">
      <alignment horizontal="center"/>
    </xf>
    <xf numFmtId="0" fontId="14" fillId="43" borderId="35" xfId="0" applyFont="1" applyFill="1" applyBorder="1" applyAlignment="1">
      <alignment horizontal="center"/>
    </xf>
    <xf numFmtId="0" fontId="14" fillId="34" borderId="35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61" fillId="0" borderId="35" xfId="0" applyFont="1" applyBorder="1" applyAlignment="1">
      <alignment horizontal="center"/>
    </xf>
    <xf numFmtId="0" fontId="61" fillId="0" borderId="35" xfId="0" applyFont="1" applyBorder="1" applyAlignment="1">
      <alignment horizontal="center" wrapText="1"/>
    </xf>
    <xf numFmtId="0" fontId="61" fillId="17" borderId="35" xfId="0" applyFont="1" applyFill="1" applyBorder="1" applyAlignment="1">
      <alignment horizontal="center"/>
    </xf>
    <xf numFmtId="0" fontId="10" fillId="17" borderId="35" xfId="0" applyFont="1" applyFill="1" applyBorder="1" applyAlignment="1">
      <alignment horizontal="center"/>
    </xf>
    <xf numFmtId="0" fontId="61" fillId="52" borderId="35" xfId="0" applyFont="1" applyFill="1" applyBorder="1" applyAlignment="1">
      <alignment horizontal="center"/>
    </xf>
    <xf numFmtId="0" fontId="12" fillId="0" borderId="46" xfId="0" applyFont="1" applyBorder="1" applyAlignment="1">
      <alignment horizontal="center" wrapText="1"/>
    </xf>
    <xf numFmtId="0" fontId="12" fillId="13" borderId="35" xfId="0" applyFont="1" applyFill="1" applyBorder="1" applyAlignment="1">
      <alignment horizontal="center" wrapText="1"/>
    </xf>
    <xf numFmtId="0" fontId="12" fillId="17" borderId="35" xfId="0" applyFont="1" applyFill="1" applyBorder="1" applyAlignment="1">
      <alignment horizontal="center" wrapText="1"/>
    </xf>
    <xf numFmtId="0" fontId="62" fillId="17" borderId="35" xfId="0" applyFont="1" applyFill="1" applyBorder="1" applyAlignment="1">
      <alignment horizontal="center"/>
    </xf>
    <xf numFmtId="0" fontId="10" fillId="43" borderId="35" xfId="0" applyFont="1" applyFill="1" applyBorder="1" applyAlignment="1">
      <alignment horizontal="center" wrapText="1"/>
    </xf>
    <xf numFmtId="0" fontId="10" fillId="13" borderId="35" xfId="0" applyFont="1" applyFill="1" applyBorder="1" applyAlignment="1">
      <alignment horizontal="center" wrapText="1"/>
    </xf>
    <xf numFmtId="0" fontId="10" fillId="53" borderId="35" xfId="0" applyFont="1" applyFill="1" applyBorder="1" applyAlignment="1">
      <alignment horizontal="center"/>
    </xf>
    <xf numFmtId="0" fontId="10" fillId="43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/>
    </xf>
    <xf numFmtId="0" fontId="59" fillId="52" borderId="35" xfId="0" applyFont="1" applyFill="1" applyBorder="1" applyAlignment="1">
      <alignment horizontal="center"/>
    </xf>
    <xf numFmtId="0" fontId="12" fillId="52" borderId="35" xfId="0" applyFont="1" applyFill="1" applyBorder="1" applyAlignment="1">
      <alignment horizontal="center" wrapText="1"/>
    </xf>
    <xf numFmtId="0" fontId="60" fillId="0" borderId="35" xfId="0" applyFont="1" applyBorder="1" applyAlignment="1">
      <alignment horizontal="center" wrapText="1"/>
    </xf>
    <xf numFmtId="0" fontId="60" fillId="52" borderId="35" xfId="0" applyFont="1" applyFill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17" borderId="35" xfId="0" applyFont="1" applyFill="1" applyBorder="1" applyAlignment="1">
      <alignment horizontal="center"/>
    </xf>
    <xf numFmtId="0" fontId="61" fillId="13" borderId="35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 wrapText="1"/>
    </xf>
    <xf numFmtId="0" fontId="61" fillId="48" borderId="35" xfId="0" applyFont="1" applyFill="1" applyBorder="1" applyAlignment="1">
      <alignment horizontal="center"/>
    </xf>
    <xf numFmtId="0" fontId="12" fillId="41" borderId="33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 wrapText="1"/>
    </xf>
    <xf numFmtId="0" fontId="12" fillId="17" borderId="33" xfId="0" applyFont="1" applyFill="1" applyBorder="1" applyAlignment="1">
      <alignment horizontal="center"/>
    </xf>
    <xf numFmtId="0" fontId="12" fillId="53" borderId="33" xfId="0" applyFont="1" applyFill="1" applyBorder="1" applyAlignment="1">
      <alignment horizontal="center"/>
    </xf>
    <xf numFmtId="0" fontId="13" fillId="34" borderId="33" xfId="0" applyFont="1" applyFill="1" applyBorder="1" applyAlignment="1">
      <alignment/>
    </xf>
    <xf numFmtId="0" fontId="12" fillId="13" borderId="33" xfId="0" applyFont="1" applyFill="1" applyBorder="1" applyAlignment="1">
      <alignment horizontal="center" wrapText="1"/>
    </xf>
    <xf numFmtId="0" fontId="10" fillId="13" borderId="33" xfId="0" applyFont="1" applyFill="1" applyBorder="1" applyAlignment="1">
      <alignment horizontal="center"/>
    </xf>
    <xf numFmtId="0" fontId="10" fillId="43" borderId="33" xfId="0" applyFont="1" applyFill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1" fillId="52" borderId="33" xfId="0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/>
    </xf>
    <xf numFmtId="0" fontId="61" fillId="48" borderId="33" xfId="0" applyFont="1" applyFill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17" borderId="33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 wrapText="1"/>
    </xf>
    <xf numFmtId="0" fontId="9" fillId="54" borderId="33" xfId="0" applyFont="1" applyFill="1" applyBorder="1" applyAlignment="1">
      <alignment horizontal="center" wrapText="1"/>
    </xf>
    <xf numFmtId="0" fontId="9" fillId="54" borderId="33" xfId="0" applyFont="1" applyFill="1" applyBorder="1" applyAlignment="1">
      <alignment horizontal="center"/>
    </xf>
    <xf numFmtId="0" fontId="9" fillId="17" borderId="33" xfId="0" applyFont="1" applyFill="1" applyBorder="1" applyAlignment="1">
      <alignment horizontal="center"/>
    </xf>
    <xf numFmtId="0" fontId="9" fillId="53" borderId="33" xfId="0" applyFont="1" applyFill="1" applyBorder="1" applyAlignment="1">
      <alignment horizontal="center"/>
    </xf>
    <xf numFmtId="0" fontId="12" fillId="54" borderId="33" xfId="0" applyFont="1" applyFill="1" applyBorder="1" applyAlignment="1">
      <alignment horizontal="center" wrapText="1"/>
    </xf>
    <xf numFmtId="0" fontId="12" fillId="54" borderId="33" xfId="0" applyFont="1" applyFill="1" applyBorder="1" applyAlignment="1">
      <alignment horizontal="center"/>
    </xf>
    <xf numFmtId="0" fontId="61" fillId="34" borderId="35" xfId="0" applyFont="1" applyFill="1" applyBorder="1" applyAlignment="1">
      <alignment horizontal="center"/>
    </xf>
    <xf numFmtId="0" fontId="61" fillId="34" borderId="35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/>
    </xf>
    <xf numFmtId="0" fontId="12" fillId="52" borderId="0" xfId="0" applyFont="1" applyFill="1" applyBorder="1" applyAlignment="1">
      <alignment horizontal="center" wrapText="1"/>
    </xf>
    <xf numFmtId="0" fontId="12" fillId="52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wrapText="1"/>
    </xf>
    <xf numFmtId="0" fontId="10" fillId="48" borderId="33" xfId="0" applyFont="1" applyFill="1" applyBorder="1" applyAlignment="1">
      <alignment horizontal="center" wrapText="1"/>
    </xf>
    <xf numFmtId="0" fontId="9" fillId="44" borderId="35" xfId="0" applyFont="1" applyFill="1" applyBorder="1" applyAlignment="1">
      <alignment horizontal="center" wrapText="1"/>
    </xf>
    <xf numFmtId="0" fontId="9" fillId="38" borderId="35" xfId="0" applyFont="1" applyFill="1" applyBorder="1" applyAlignment="1">
      <alignment horizontal="center"/>
    </xf>
    <xf numFmtId="0" fontId="9" fillId="46" borderId="35" xfId="0" applyFont="1" applyFill="1" applyBorder="1" applyAlignment="1">
      <alignment/>
    </xf>
    <xf numFmtId="0" fontId="12" fillId="42" borderId="35" xfId="0" applyFont="1" applyFill="1" applyBorder="1" applyAlignment="1">
      <alignment horizontal="center" wrapText="1"/>
    </xf>
    <xf numFmtId="0" fontId="13" fillId="46" borderId="35" xfId="0" applyFont="1" applyFill="1" applyBorder="1" applyAlignment="1">
      <alignment/>
    </xf>
    <xf numFmtId="0" fontId="14" fillId="42" borderId="35" xfId="0" applyFont="1" applyFill="1" applyBorder="1" applyAlignment="1">
      <alignment horizontal="center" wrapText="1"/>
    </xf>
    <xf numFmtId="0" fontId="14" fillId="41" borderId="35" xfId="0" applyFont="1" applyFill="1" applyBorder="1" applyAlignment="1">
      <alignment/>
    </xf>
    <xf numFmtId="0" fontId="12" fillId="41" borderId="35" xfId="0" applyFont="1" applyFill="1" applyBorder="1" applyAlignment="1">
      <alignment/>
    </xf>
    <xf numFmtId="0" fontId="12" fillId="0" borderId="35" xfId="0" applyFont="1" applyBorder="1" applyAlignment="1">
      <alignment/>
    </xf>
    <xf numFmtId="0" fontId="9" fillId="52" borderId="35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 wrapText="1"/>
    </xf>
    <xf numFmtId="0" fontId="60" fillId="48" borderId="35" xfId="0" applyFont="1" applyFill="1" applyBorder="1" applyAlignment="1">
      <alignment horizontal="center"/>
    </xf>
    <xf numFmtId="0" fontId="60" fillId="44" borderId="35" xfId="0" applyFont="1" applyFill="1" applyBorder="1" applyAlignment="1">
      <alignment horizontal="center"/>
    </xf>
    <xf numFmtId="0" fontId="12" fillId="44" borderId="35" xfId="0" applyFont="1" applyFill="1" applyBorder="1" applyAlignment="1">
      <alignment horizontal="center" wrapText="1"/>
    </xf>
    <xf numFmtId="0" fontId="10" fillId="44" borderId="35" xfId="0" applyFont="1" applyFill="1" applyBorder="1" applyAlignment="1">
      <alignment horizontal="center"/>
    </xf>
    <xf numFmtId="0" fontId="59" fillId="35" borderId="35" xfId="0" applyFont="1" applyFill="1" applyBorder="1" applyAlignment="1">
      <alignment horizontal="center" wrapText="1"/>
    </xf>
    <xf numFmtId="0" fontId="12" fillId="54" borderId="35" xfId="0" applyFont="1" applyFill="1" applyBorder="1" applyAlignment="1">
      <alignment horizontal="center" wrapText="1"/>
    </xf>
    <xf numFmtId="0" fontId="12" fillId="54" borderId="35" xfId="0" applyFont="1" applyFill="1" applyBorder="1" applyAlignment="1">
      <alignment horizontal="center"/>
    </xf>
    <xf numFmtId="0" fontId="60" fillId="54" borderId="35" xfId="0" applyFont="1" applyFill="1" applyBorder="1" applyAlignment="1">
      <alignment horizontal="center"/>
    </xf>
    <xf numFmtId="0" fontId="60" fillId="54" borderId="35" xfId="0" applyFont="1" applyFill="1" applyBorder="1" applyAlignment="1">
      <alignment horizontal="center" wrapText="1"/>
    </xf>
    <xf numFmtId="0" fontId="9" fillId="54" borderId="35" xfId="0" applyFont="1" applyFill="1" applyBorder="1" applyAlignment="1">
      <alignment horizontal="center"/>
    </xf>
    <xf numFmtId="0" fontId="60" fillId="13" borderId="35" xfId="0" applyFont="1" applyFill="1" applyBorder="1" applyAlignment="1">
      <alignment horizontal="center"/>
    </xf>
    <xf numFmtId="0" fontId="9" fillId="55" borderId="35" xfId="0" applyFont="1" applyFill="1" applyBorder="1" applyAlignment="1">
      <alignment horizontal="center"/>
    </xf>
    <xf numFmtId="0" fontId="9" fillId="55" borderId="35" xfId="0" applyFont="1" applyFill="1" applyBorder="1" applyAlignment="1">
      <alignment horizontal="center" wrapText="1"/>
    </xf>
    <xf numFmtId="0" fontId="12" fillId="55" borderId="35" xfId="0" applyFont="1" applyFill="1" applyBorder="1" applyAlignment="1">
      <alignment horizontal="center" wrapText="1"/>
    </xf>
    <xf numFmtId="0" fontId="9" fillId="44" borderId="35" xfId="0" applyFont="1" applyFill="1" applyBorder="1" applyAlignment="1">
      <alignment horizontal="center"/>
    </xf>
    <xf numFmtId="0" fontId="12" fillId="55" borderId="35" xfId="0" applyFont="1" applyFill="1" applyBorder="1" applyAlignment="1">
      <alignment horizontal="center"/>
    </xf>
    <xf numFmtId="0" fontId="12" fillId="0" borderId="33" xfId="0" applyFont="1" applyBorder="1" applyAlignment="1">
      <alignment/>
    </xf>
    <xf numFmtId="0" fontId="12" fillId="52" borderId="33" xfId="0" applyFont="1" applyFill="1" applyBorder="1" applyAlignment="1">
      <alignment horizontal="center" wrapText="1"/>
    </xf>
    <xf numFmtId="0" fontId="60" fillId="0" borderId="33" xfId="0" applyFont="1" applyFill="1" applyBorder="1" applyAlignment="1">
      <alignment horizontal="center" wrapText="1"/>
    </xf>
    <xf numFmtId="0" fontId="60" fillId="0" borderId="33" xfId="0" applyFont="1" applyFill="1" applyBorder="1" applyAlignment="1">
      <alignment horizontal="center"/>
    </xf>
    <xf numFmtId="0" fontId="60" fillId="48" borderId="33" xfId="0" applyFont="1" applyFill="1" applyBorder="1" applyAlignment="1">
      <alignment horizontal="center"/>
    </xf>
    <xf numFmtId="0" fontId="60" fillId="44" borderId="33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0" fillId="52" borderId="33" xfId="0" applyFont="1" applyFill="1" applyBorder="1" applyAlignment="1">
      <alignment horizontal="center"/>
    </xf>
    <xf numFmtId="0" fontId="12" fillId="55" borderId="33" xfId="0" applyFont="1" applyFill="1" applyBorder="1" applyAlignment="1">
      <alignment horizontal="center" wrapText="1"/>
    </xf>
    <xf numFmtId="0" fontId="9" fillId="55" borderId="33" xfId="0" applyFont="1" applyFill="1" applyBorder="1" applyAlignment="1">
      <alignment horizontal="center"/>
    </xf>
    <xf numFmtId="0" fontId="9" fillId="44" borderId="33" xfId="0" applyFont="1" applyFill="1" applyBorder="1" applyAlignment="1">
      <alignment horizontal="center"/>
    </xf>
    <xf numFmtId="0" fontId="9" fillId="46" borderId="33" xfId="0" applyFont="1" applyFill="1" applyBorder="1" applyAlignment="1">
      <alignment/>
    </xf>
    <xf numFmtId="0" fontId="12" fillId="55" borderId="33" xfId="0" applyFont="1" applyFill="1" applyBorder="1" applyAlignment="1">
      <alignment horizontal="center"/>
    </xf>
    <xf numFmtId="0" fontId="12" fillId="46" borderId="33" xfId="0" applyFont="1" applyFill="1" applyBorder="1" applyAlignment="1">
      <alignment/>
    </xf>
    <xf numFmtId="0" fontId="12" fillId="46" borderId="35" xfId="0" applyFont="1" applyFill="1" applyBorder="1" applyAlignment="1">
      <alignment/>
    </xf>
    <xf numFmtId="0" fontId="14" fillId="44" borderId="35" xfId="0" applyFont="1" applyFill="1" applyBorder="1" applyAlignment="1">
      <alignment horizontal="center"/>
    </xf>
    <xf numFmtId="0" fontId="14" fillId="46" borderId="35" xfId="0" applyFont="1" applyFill="1" applyBorder="1" applyAlignment="1">
      <alignment/>
    </xf>
    <xf numFmtId="0" fontId="59" fillId="13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44" borderId="33" xfId="0" applyFont="1" applyFill="1" applyBorder="1" applyAlignment="1">
      <alignment horizontal="center" wrapText="1"/>
    </xf>
    <xf numFmtId="0" fontId="12" fillId="35" borderId="33" xfId="0" applyFont="1" applyFill="1" applyBorder="1" applyAlignment="1">
      <alignment horizontal="center"/>
    </xf>
    <xf numFmtId="0" fontId="12" fillId="34" borderId="33" xfId="0" applyFont="1" applyFill="1" applyBorder="1" applyAlignment="1">
      <alignment/>
    </xf>
    <xf numFmtId="0" fontId="60" fillId="34" borderId="33" xfId="0" applyFont="1" applyFill="1" applyBorder="1" applyAlignment="1">
      <alignment horizontal="center" wrapText="1"/>
    </xf>
    <xf numFmtId="0" fontId="60" fillId="34" borderId="33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12" fillId="48" borderId="33" xfId="0" applyFont="1" applyFill="1" applyBorder="1" applyAlignment="1">
      <alignment horizontal="center" wrapText="1"/>
    </xf>
    <xf numFmtId="0" fontId="12" fillId="48" borderId="35" xfId="0" applyFont="1" applyFill="1" applyBorder="1" applyAlignment="1">
      <alignment/>
    </xf>
    <xf numFmtId="0" fontId="12" fillId="51" borderId="35" xfId="0" applyFont="1" applyFill="1" applyBorder="1" applyAlignment="1">
      <alignment/>
    </xf>
    <xf numFmtId="0" fontId="9" fillId="46" borderId="35" xfId="0" applyFont="1" applyFill="1" applyBorder="1" applyAlignment="1">
      <alignment/>
    </xf>
    <xf numFmtId="0" fontId="10" fillId="50" borderId="35" xfId="0" applyFont="1" applyFill="1" applyBorder="1" applyAlignment="1">
      <alignment horizontal="center"/>
    </xf>
    <xf numFmtId="0" fontId="59" fillId="50" borderId="35" xfId="0" applyFont="1" applyFill="1" applyBorder="1" applyAlignment="1">
      <alignment horizontal="center"/>
    </xf>
    <xf numFmtId="0" fontId="10" fillId="50" borderId="35" xfId="0" applyFont="1" applyFill="1" applyBorder="1" applyAlignment="1">
      <alignment horizontal="center" wrapText="1"/>
    </xf>
    <xf numFmtId="0" fontId="12" fillId="50" borderId="35" xfId="0" applyFont="1" applyFill="1" applyBorder="1" applyAlignment="1">
      <alignment horizontal="center" wrapText="1"/>
    </xf>
    <xf numFmtId="0" fontId="12" fillId="50" borderId="33" xfId="0" applyFont="1" applyFill="1" applyBorder="1" applyAlignment="1">
      <alignment horizontal="center"/>
    </xf>
    <xf numFmtId="0" fontId="10" fillId="13" borderId="35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1" fillId="36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10" fillId="45" borderId="35" xfId="0" applyFont="1" applyFill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47" borderId="35" xfId="0" applyFont="1" applyFill="1" applyBorder="1" applyAlignment="1">
      <alignment horizontal="center" wrapText="1"/>
    </xf>
    <xf numFmtId="0" fontId="12" fillId="49" borderId="35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/>
    </xf>
    <xf numFmtId="0" fontId="12" fillId="50" borderId="33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54" borderId="33" xfId="0" applyFont="1" applyFill="1" applyBorder="1" applyAlignment="1">
      <alignment horizontal="center" wrapText="1"/>
    </xf>
    <xf numFmtId="0" fontId="9" fillId="54" borderId="33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12" fillId="0" borderId="39" xfId="0" applyFont="1" applyBorder="1" applyAlignment="1">
      <alignment horizontal="center" textRotation="90"/>
    </xf>
    <xf numFmtId="0" fontId="9" fillId="0" borderId="47" xfId="0" applyFont="1" applyBorder="1" applyAlignment="1">
      <alignment horizontal="center" textRotation="90" wrapText="1"/>
    </xf>
    <xf numFmtId="0" fontId="9" fillId="0" borderId="46" xfId="0" applyFont="1" applyBorder="1" applyAlignment="1">
      <alignment horizontal="center" textRotation="90" wrapText="1"/>
    </xf>
    <xf numFmtId="0" fontId="9" fillId="0" borderId="33" xfId="0" applyFont="1" applyBorder="1" applyAlignment="1">
      <alignment horizontal="center" textRotation="90" wrapText="1"/>
    </xf>
    <xf numFmtId="0" fontId="12" fillId="0" borderId="3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39" xfId="0" applyFont="1" applyBorder="1" applyAlignment="1">
      <alignment horizontal="center" textRotation="90" wrapText="1"/>
    </xf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9" fillId="41" borderId="47" xfId="0" applyFont="1" applyFill="1" applyBorder="1" applyAlignment="1">
      <alignment horizontal="center" wrapText="1"/>
    </xf>
    <xf numFmtId="0" fontId="9" fillId="41" borderId="33" xfId="0" applyFont="1" applyFill="1" applyBorder="1" applyAlignment="1">
      <alignment horizontal="center" wrapText="1"/>
    </xf>
    <xf numFmtId="0" fontId="12" fillId="0" borderId="47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0" fillId="0" borderId="47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0" fillId="44" borderId="47" xfId="0" applyFont="1" applyFill="1" applyBorder="1" applyAlignment="1">
      <alignment horizontal="center" wrapText="1"/>
    </xf>
    <xf numFmtId="0" fontId="10" fillId="44" borderId="33" xfId="0" applyFont="1" applyFill="1" applyBorder="1" applyAlignment="1">
      <alignment horizontal="center" wrapText="1"/>
    </xf>
    <xf numFmtId="0" fontId="5" fillId="41" borderId="47" xfId="0" applyFont="1" applyFill="1" applyBorder="1" applyAlignment="1">
      <alignment horizontal="center" wrapText="1"/>
    </xf>
    <xf numFmtId="0" fontId="5" fillId="41" borderId="33" xfId="0" applyFont="1" applyFill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2" fillId="54" borderId="47" xfId="0" applyFont="1" applyFill="1" applyBorder="1" applyAlignment="1">
      <alignment horizontal="center" wrapText="1"/>
    </xf>
    <xf numFmtId="0" fontId="12" fillId="54" borderId="33" xfId="0" applyFont="1" applyFill="1" applyBorder="1" applyAlignment="1">
      <alignment horizontal="center" wrapText="1"/>
    </xf>
    <xf numFmtId="0" fontId="10" fillId="54" borderId="47" xfId="0" applyFont="1" applyFill="1" applyBorder="1" applyAlignment="1">
      <alignment horizontal="center" wrapText="1"/>
    </xf>
    <xf numFmtId="0" fontId="10" fillId="54" borderId="33" xfId="0" applyFont="1" applyFill="1" applyBorder="1" applyAlignment="1">
      <alignment horizontal="center" wrapText="1"/>
    </xf>
    <xf numFmtId="0" fontId="5" fillId="46" borderId="47" xfId="0" applyFont="1" applyFill="1" applyBorder="1" applyAlignment="1">
      <alignment horizontal="center" wrapText="1"/>
    </xf>
    <xf numFmtId="0" fontId="5" fillId="54" borderId="33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46" borderId="47" xfId="0" applyFont="1" applyFill="1" applyBorder="1" applyAlignment="1">
      <alignment horizontal="center" wrapText="1"/>
    </xf>
    <xf numFmtId="0" fontId="9" fillId="54" borderId="33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9" fillId="51" borderId="34" xfId="0" applyFont="1" applyFill="1" applyBorder="1" applyAlignment="1">
      <alignment horizontal="center" wrapText="1"/>
    </xf>
    <xf numFmtId="0" fontId="9" fillId="51" borderId="18" xfId="0" applyFont="1" applyFill="1" applyBorder="1" applyAlignment="1">
      <alignment horizontal="center" wrapText="1"/>
    </xf>
    <xf numFmtId="0" fontId="9" fillId="51" borderId="39" xfId="0" applyFont="1" applyFill="1" applyBorder="1" applyAlignment="1">
      <alignment horizontal="center" wrapText="1"/>
    </xf>
    <xf numFmtId="0" fontId="9" fillId="41" borderId="34" xfId="0" applyFont="1" applyFill="1" applyBorder="1" applyAlignment="1">
      <alignment horizontal="center" wrapText="1"/>
    </xf>
    <xf numFmtId="0" fontId="9" fillId="41" borderId="18" xfId="0" applyFont="1" applyFill="1" applyBorder="1" applyAlignment="1">
      <alignment horizontal="center" wrapText="1"/>
    </xf>
    <xf numFmtId="0" fontId="9" fillId="41" borderId="39" xfId="0" applyFont="1" applyFill="1" applyBorder="1" applyAlignment="1">
      <alignment horizontal="center" wrapText="1"/>
    </xf>
    <xf numFmtId="0" fontId="9" fillId="41" borderId="34" xfId="0" applyFont="1" applyFill="1" applyBorder="1" applyAlignment="1">
      <alignment horizontal="center" vertical="top" wrapText="1"/>
    </xf>
    <xf numFmtId="0" fontId="9" fillId="41" borderId="18" xfId="0" applyFont="1" applyFill="1" applyBorder="1" applyAlignment="1">
      <alignment horizontal="center" vertical="top" wrapText="1"/>
    </xf>
    <xf numFmtId="0" fontId="9" fillId="41" borderId="39" xfId="0" applyFont="1" applyFill="1" applyBorder="1" applyAlignment="1">
      <alignment horizontal="center" vertical="top" wrapText="1"/>
    </xf>
    <xf numFmtId="0" fontId="10" fillId="0" borderId="47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5" fillId="52" borderId="47" xfId="0" applyFont="1" applyFill="1" applyBorder="1" applyAlignment="1">
      <alignment horizontal="center" wrapText="1"/>
    </xf>
    <xf numFmtId="0" fontId="5" fillId="52" borderId="33" xfId="0" applyFont="1" applyFill="1" applyBorder="1" applyAlignment="1">
      <alignment horizontal="center" wrapText="1"/>
    </xf>
    <xf numFmtId="0" fontId="10" fillId="52" borderId="47" xfId="0" applyFont="1" applyFill="1" applyBorder="1" applyAlignment="1">
      <alignment horizontal="center" wrapText="1"/>
    </xf>
    <xf numFmtId="0" fontId="10" fillId="52" borderId="33" xfId="0" applyFont="1" applyFill="1" applyBorder="1" applyAlignment="1">
      <alignment horizontal="center" wrapText="1"/>
    </xf>
    <xf numFmtId="0" fontId="5" fillId="51" borderId="34" xfId="0" applyFont="1" applyFill="1" applyBorder="1" applyAlignment="1">
      <alignment horizontal="center" wrapText="1"/>
    </xf>
    <xf numFmtId="0" fontId="5" fillId="51" borderId="18" xfId="0" applyFont="1" applyFill="1" applyBorder="1" applyAlignment="1">
      <alignment horizontal="center" wrapText="1"/>
    </xf>
    <xf numFmtId="0" fontId="10" fillId="41" borderId="47" xfId="0" applyFont="1" applyFill="1" applyBorder="1" applyAlignment="1">
      <alignment horizontal="center" wrapText="1"/>
    </xf>
    <xf numFmtId="0" fontId="10" fillId="41" borderId="33" xfId="0" applyFont="1" applyFill="1" applyBorder="1" applyAlignment="1">
      <alignment horizontal="center" wrapText="1"/>
    </xf>
    <xf numFmtId="0" fontId="12" fillId="0" borderId="47" xfId="0" applyFont="1" applyBorder="1" applyAlignment="1">
      <alignment horizontal="center" textRotation="90" wrapText="1"/>
    </xf>
    <xf numFmtId="0" fontId="12" fillId="0" borderId="46" xfId="0" applyFont="1" applyBorder="1" applyAlignment="1">
      <alignment horizontal="center" textRotation="90" wrapText="1"/>
    </xf>
    <xf numFmtId="0" fontId="12" fillId="0" borderId="33" xfId="0" applyFont="1" applyBorder="1" applyAlignment="1">
      <alignment horizontal="center" textRotation="90" wrapText="1"/>
    </xf>
    <xf numFmtId="0" fontId="12" fillId="41" borderId="47" xfId="0" applyFont="1" applyFill="1" applyBorder="1" applyAlignment="1">
      <alignment horizontal="center" wrapText="1"/>
    </xf>
    <xf numFmtId="0" fontId="12" fillId="41" borderId="33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5" fillId="41" borderId="34" xfId="0" applyFont="1" applyFill="1" applyBorder="1" applyAlignment="1">
      <alignment horizontal="center" vertical="top" wrapText="1"/>
    </xf>
    <xf numFmtId="0" fontId="5" fillId="41" borderId="18" xfId="0" applyFont="1" applyFill="1" applyBorder="1" applyAlignment="1">
      <alignment horizontal="center" vertical="top" wrapText="1"/>
    </xf>
    <xf numFmtId="0" fontId="5" fillId="41" borderId="34" xfId="0" applyFont="1" applyFill="1" applyBorder="1" applyAlignment="1">
      <alignment horizontal="center" wrapText="1"/>
    </xf>
    <xf numFmtId="0" fontId="5" fillId="41" borderId="18" xfId="0" applyFont="1" applyFill="1" applyBorder="1" applyAlignment="1">
      <alignment horizontal="center" wrapText="1"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left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47" xfId="0" applyFont="1" applyFill="1" applyBorder="1" applyAlignment="1">
      <alignment horizontal="center" vertical="center" textRotation="90"/>
    </xf>
    <xf numFmtId="0" fontId="1" fillId="34" borderId="53" xfId="0" applyFont="1" applyFill="1" applyBorder="1" applyAlignment="1">
      <alignment horizontal="center" vertical="center" textRotation="90"/>
    </xf>
    <xf numFmtId="0" fontId="1" fillId="34" borderId="54" xfId="0" applyFont="1" applyFill="1" applyBorder="1" applyAlignment="1">
      <alignment horizontal="center" vertical="center" textRotation="90" wrapText="1"/>
    </xf>
    <xf numFmtId="0" fontId="1" fillId="34" borderId="55" xfId="0" applyFont="1" applyFill="1" applyBorder="1" applyAlignment="1">
      <alignment horizontal="center" vertical="center" textRotation="90" wrapText="1"/>
    </xf>
    <xf numFmtId="0" fontId="2" fillId="36" borderId="49" xfId="0" applyFont="1" applyFill="1" applyBorder="1" applyAlignment="1">
      <alignment horizontal="right" vertical="center"/>
    </xf>
    <xf numFmtId="0" fontId="2" fillId="36" borderId="56" xfId="0" applyFont="1" applyFill="1" applyBorder="1" applyAlignment="1">
      <alignment horizontal="right" vertical="center"/>
    </xf>
    <xf numFmtId="0" fontId="2" fillId="36" borderId="57" xfId="0" applyFont="1" applyFill="1" applyBorder="1" applyAlignment="1">
      <alignment horizontal="right" vertical="center"/>
    </xf>
    <xf numFmtId="0" fontId="2" fillId="36" borderId="44" xfId="0" applyFont="1" applyFill="1" applyBorder="1" applyAlignment="1">
      <alignment horizontal="right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textRotation="90" wrapText="1"/>
    </xf>
    <xf numFmtId="0" fontId="1" fillId="34" borderId="58" xfId="0" applyFont="1" applyFill="1" applyBorder="1" applyAlignment="1">
      <alignment horizontal="center" vertical="center" textRotation="90" wrapText="1"/>
    </xf>
    <xf numFmtId="0" fontId="1" fillId="34" borderId="59" xfId="0" applyFont="1" applyFill="1" applyBorder="1" applyAlignment="1">
      <alignment horizontal="center" vertical="center" textRotation="90" wrapText="1"/>
    </xf>
    <xf numFmtId="0" fontId="1" fillId="34" borderId="60" xfId="0" applyFont="1" applyFill="1" applyBorder="1" applyAlignment="1">
      <alignment horizontal="center" vertical="center" textRotation="90" wrapText="1"/>
    </xf>
    <xf numFmtId="0" fontId="1" fillId="34" borderId="46" xfId="0" applyFont="1" applyFill="1" applyBorder="1" applyAlignment="1">
      <alignment horizontal="center" vertical="center" textRotation="90" wrapText="1"/>
    </xf>
    <xf numFmtId="0" fontId="1" fillId="34" borderId="53" xfId="0" applyFont="1" applyFill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 textRotation="90"/>
    </xf>
    <xf numFmtId="0" fontId="1" fillId="34" borderId="62" xfId="0" applyFont="1" applyFill="1" applyBorder="1" applyAlignment="1">
      <alignment horizontal="center" vertical="center" textRotation="90"/>
    </xf>
    <xf numFmtId="0" fontId="1" fillId="34" borderId="63" xfId="0" applyFont="1" applyFill="1" applyBorder="1" applyAlignment="1">
      <alignment horizontal="center" vertical="center" textRotation="90"/>
    </xf>
    <xf numFmtId="0" fontId="1" fillId="34" borderId="64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0" fillId="0" borderId="47" xfId="0" applyFont="1" applyBorder="1" applyAlignment="1">
      <alignment/>
    </xf>
    <xf numFmtId="0" fontId="16" fillId="0" borderId="17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6" fillId="52" borderId="1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52" borderId="15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40" borderId="3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39" xfId="0" applyFont="1" applyFill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center"/>
    </xf>
    <xf numFmtId="0" fontId="0" fillId="0" borderId="64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1"/>
  <sheetViews>
    <sheetView zoomScale="70" zoomScaleNormal="70" zoomScalePageLayoutView="0" workbookViewId="0" topLeftCell="A1">
      <selection activeCell="L83" sqref="L83"/>
    </sheetView>
  </sheetViews>
  <sheetFormatPr defaultColWidth="9.140625" defaultRowHeight="12.75"/>
  <cols>
    <col min="1" max="1" width="8.421875" style="0" customWidth="1"/>
    <col min="2" max="2" width="39.28125" style="0" customWidth="1"/>
    <col min="3" max="3" width="7.8515625" style="0" customWidth="1"/>
    <col min="4" max="19" width="3.28125" style="0" customWidth="1"/>
    <col min="20" max="20" width="3.8515625" style="0" customWidth="1"/>
    <col min="21" max="21" width="4.140625" style="0" customWidth="1"/>
    <col min="22" max="32" width="3.28125" style="0" customWidth="1"/>
    <col min="33" max="33" width="3.00390625" style="0" customWidth="1"/>
    <col min="34" max="39" width="3.28125" style="0" customWidth="1"/>
    <col min="40" max="40" width="3.8515625" style="0" customWidth="1"/>
    <col min="41" max="43" width="3.28125" style="0" customWidth="1"/>
    <col min="44" max="44" width="3.7109375" style="0" customWidth="1"/>
    <col min="45" max="46" width="3.28125" style="0" customWidth="1"/>
    <col min="47" max="47" width="4.28125" style="0" customWidth="1"/>
    <col min="48" max="55" width="3.28125" style="0" customWidth="1"/>
    <col min="56" max="56" width="5.57421875" style="0" customWidth="1"/>
    <col min="57" max="57" width="5.00390625" style="0" customWidth="1"/>
  </cols>
  <sheetData>
    <row r="1" spans="1:10" ht="24" customHeight="1">
      <c r="A1" s="317" t="s">
        <v>250</v>
      </c>
      <c r="B1" s="316"/>
      <c r="C1" s="316"/>
      <c r="D1" s="316"/>
      <c r="E1" s="316"/>
      <c r="F1" s="316"/>
      <c r="G1" s="316"/>
      <c r="H1" s="316"/>
      <c r="I1" s="316"/>
      <c r="J1" s="316">
        <v>16</v>
      </c>
    </row>
    <row r="2" ht="12.75" hidden="1"/>
    <row r="3" ht="12.75" hidden="1"/>
    <row r="4" ht="12.75" hidden="1">
      <c r="AC4" t="s">
        <v>95</v>
      </c>
    </row>
    <row r="5" ht="12.75" hidden="1"/>
    <row r="6" ht="12.75" hidden="1"/>
    <row r="7" ht="15.75" customHeight="1" hidden="1"/>
    <row r="8" ht="3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2.25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>
      <c r="R57" s="43" t="s">
        <v>145</v>
      </c>
    </row>
    <row r="58" ht="12.75" hidden="1"/>
    <row r="59" ht="12.75" hidden="1"/>
    <row r="60" ht="12.75" hidden="1"/>
    <row r="61" ht="15.75" customHeight="1" hidden="1"/>
    <row r="62" ht="12.75" hidden="1"/>
    <row r="63" ht="3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0.75" customHeight="1" hidden="1"/>
    <row r="81" ht="12.75" hidden="1"/>
    <row r="82" ht="12.75" hidden="1"/>
    <row r="83" spans="1:57" ht="75.75" customHeight="1">
      <c r="A83" s="323" t="s">
        <v>0</v>
      </c>
      <c r="B83" s="323" t="s">
        <v>73</v>
      </c>
      <c r="C83" s="323" t="s">
        <v>74</v>
      </c>
      <c r="D83" s="320" t="s">
        <v>75</v>
      </c>
      <c r="E83" s="321"/>
      <c r="F83" s="321"/>
      <c r="G83" s="322"/>
      <c r="H83" s="320" t="s">
        <v>76</v>
      </c>
      <c r="I83" s="321"/>
      <c r="J83" s="321"/>
      <c r="K83" s="322"/>
      <c r="L83" s="97" t="s">
        <v>122</v>
      </c>
      <c r="M83" s="326" t="s">
        <v>77</v>
      </c>
      <c r="N83" s="327"/>
      <c r="O83" s="327"/>
      <c r="P83" s="328"/>
      <c r="Q83" s="326" t="s">
        <v>78</v>
      </c>
      <c r="R83" s="327"/>
      <c r="S83" s="327"/>
      <c r="T83" s="328"/>
      <c r="U83" s="102" t="s">
        <v>142</v>
      </c>
      <c r="V83" s="102" t="s">
        <v>123</v>
      </c>
      <c r="W83" s="326" t="s">
        <v>79</v>
      </c>
      <c r="X83" s="328"/>
      <c r="Y83" s="103" t="s">
        <v>124</v>
      </c>
      <c r="Z83" s="326" t="s">
        <v>80</v>
      </c>
      <c r="AA83" s="327"/>
      <c r="AB83" s="328"/>
      <c r="AC83" s="103" t="s">
        <v>125</v>
      </c>
      <c r="AD83" s="326" t="s">
        <v>81</v>
      </c>
      <c r="AE83" s="327"/>
      <c r="AF83" s="327"/>
      <c r="AG83" s="328"/>
      <c r="AH83" s="98" t="s">
        <v>126</v>
      </c>
      <c r="AI83" s="320" t="s">
        <v>82</v>
      </c>
      <c r="AJ83" s="321"/>
      <c r="AK83" s="322"/>
      <c r="AL83" s="97" t="s">
        <v>127</v>
      </c>
      <c r="AM83" s="320" t="s">
        <v>83</v>
      </c>
      <c r="AN83" s="321"/>
      <c r="AO83" s="321"/>
      <c r="AP83" s="322"/>
      <c r="AQ83" s="320" t="s">
        <v>84</v>
      </c>
      <c r="AR83" s="321"/>
      <c r="AS83" s="322"/>
      <c r="AT83" s="97" t="s">
        <v>128</v>
      </c>
      <c r="AU83" s="320"/>
      <c r="AV83" s="321"/>
      <c r="AW83" s="322"/>
      <c r="AX83" s="97" t="s">
        <v>86</v>
      </c>
      <c r="AY83" s="320" t="s">
        <v>87</v>
      </c>
      <c r="AZ83" s="321"/>
      <c r="BA83" s="322"/>
      <c r="BB83" s="97"/>
      <c r="BC83" s="103" t="s">
        <v>143</v>
      </c>
      <c r="BD83" s="98" t="s">
        <v>88</v>
      </c>
      <c r="BE83" s="98"/>
    </row>
    <row r="84" spans="1:57" ht="12" customHeight="1">
      <c r="A84" s="324"/>
      <c r="B84" s="324"/>
      <c r="C84" s="324"/>
      <c r="D84" s="329" t="s">
        <v>225</v>
      </c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1"/>
      <c r="BD84" s="160"/>
      <c r="BE84" s="160"/>
    </row>
    <row r="85" spans="1:57" ht="12.75">
      <c r="A85" s="324"/>
      <c r="B85" s="324"/>
      <c r="C85" s="324"/>
      <c r="D85" s="106">
        <v>36</v>
      </c>
      <c r="E85" s="106">
        <v>37</v>
      </c>
      <c r="F85" s="106">
        <v>38</v>
      </c>
      <c r="G85" s="106">
        <v>39</v>
      </c>
      <c r="H85" s="106">
        <v>40</v>
      </c>
      <c r="I85" s="106">
        <v>41</v>
      </c>
      <c r="J85" s="107">
        <v>42</v>
      </c>
      <c r="K85" s="107">
        <v>43</v>
      </c>
      <c r="L85" s="107">
        <v>44</v>
      </c>
      <c r="M85" s="107">
        <v>45</v>
      </c>
      <c r="N85" s="107">
        <v>46</v>
      </c>
      <c r="O85" s="107">
        <v>47</v>
      </c>
      <c r="P85" s="107">
        <v>48</v>
      </c>
      <c r="Q85" s="107">
        <v>49</v>
      </c>
      <c r="R85" s="107">
        <v>50</v>
      </c>
      <c r="S85" s="107">
        <v>51</v>
      </c>
      <c r="T85" s="107">
        <v>52</v>
      </c>
      <c r="U85" s="107">
        <v>1</v>
      </c>
      <c r="V85" s="107">
        <v>2</v>
      </c>
      <c r="W85" s="107">
        <v>3</v>
      </c>
      <c r="X85" s="107">
        <v>4</v>
      </c>
      <c r="Y85" s="107">
        <v>5</v>
      </c>
      <c r="Z85" s="107">
        <v>6</v>
      </c>
      <c r="AA85" s="107">
        <v>7</v>
      </c>
      <c r="AB85" s="107">
        <v>8</v>
      </c>
      <c r="AC85" s="107">
        <v>9</v>
      </c>
      <c r="AD85" s="107">
        <v>10</v>
      </c>
      <c r="AE85" s="107">
        <v>11</v>
      </c>
      <c r="AF85" s="107">
        <v>12</v>
      </c>
      <c r="AG85" s="107">
        <v>13</v>
      </c>
      <c r="AH85" s="107">
        <v>14</v>
      </c>
      <c r="AI85" s="107">
        <v>15</v>
      </c>
      <c r="AJ85" s="107">
        <v>16</v>
      </c>
      <c r="AK85" s="107">
        <v>17</v>
      </c>
      <c r="AL85" s="107">
        <v>18</v>
      </c>
      <c r="AM85" s="107">
        <v>19</v>
      </c>
      <c r="AN85" s="107">
        <v>20</v>
      </c>
      <c r="AO85" s="107">
        <v>21</v>
      </c>
      <c r="AP85" s="107">
        <v>22</v>
      </c>
      <c r="AQ85" s="107">
        <v>23</v>
      </c>
      <c r="AR85" s="107">
        <v>24</v>
      </c>
      <c r="AS85" s="107">
        <v>26</v>
      </c>
      <c r="AT85" s="107">
        <v>27</v>
      </c>
      <c r="AU85" s="107">
        <v>28</v>
      </c>
      <c r="AV85" s="107">
        <v>29</v>
      </c>
      <c r="AW85" s="107">
        <v>30</v>
      </c>
      <c r="AX85" s="107">
        <v>31</v>
      </c>
      <c r="AY85" s="107">
        <v>32</v>
      </c>
      <c r="AZ85" s="107">
        <v>33</v>
      </c>
      <c r="BA85" s="107">
        <v>34</v>
      </c>
      <c r="BB85" s="107">
        <v>35</v>
      </c>
      <c r="BC85" s="107">
        <v>36</v>
      </c>
      <c r="BD85" s="43"/>
      <c r="BE85" s="43"/>
    </row>
    <row r="86" spans="1:57" ht="12.75">
      <c r="A86" s="324"/>
      <c r="B86" s="324"/>
      <c r="C86" s="324"/>
      <c r="D86" s="43"/>
      <c r="E86" s="43"/>
      <c r="F86" s="43"/>
      <c r="G86" s="43"/>
      <c r="H86" s="43"/>
      <c r="I86" s="43"/>
      <c r="J86" s="43"/>
      <c r="K86" s="43"/>
      <c r="L86" s="43"/>
      <c r="M86" s="43" t="s">
        <v>210</v>
      </c>
      <c r="N86" s="43"/>
      <c r="O86" s="43">
        <v>20</v>
      </c>
      <c r="P86" s="43" t="s">
        <v>121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 t="s">
        <v>224</v>
      </c>
      <c r="AC86" s="43"/>
      <c r="AD86" s="43" t="s">
        <v>211</v>
      </c>
      <c r="AE86" s="43"/>
      <c r="AF86" s="43"/>
      <c r="AG86" s="43"/>
      <c r="AH86" s="43"/>
      <c r="AI86" s="43">
        <v>21</v>
      </c>
      <c r="AJ86" s="43" t="s">
        <v>121</v>
      </c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160"/>
      <c r="BE86" s="160"/>
    </row>
    <row r="87" spans="1:57" ht="12.75">
      <c r="A87" s="325"/>
      <c r="B87" s="325"/>
      <c r="C87" s="325"/>
      <c r="D87" s="109">
        <v>1</v>
      </c>
      <c r="E87" s="109">
        <v>2</v>
      </c>
      <c r="F87" s="109">
        <v>3</v>
      </c>
      <c r="G87" s="109">
        <v>4</v>
      </c>
      <c r="H87" s="109">
        <v>5</v>
      </c>
      <c r="I87" s="109">
        <v>6</v>
      </c>
      <c r="J87" s="109">
        <v>7</v>
      </c>
      <c r="K87" s="109">
        <v>8</v>
      </c>
      <c r="L87" s="109">
        <v>9</v>
      </c>
      <c r="M87" s="109">
        <v>10</v>
      </c>
      <c r="N87" s="109">
        <v>11</v>
      </c>
      <c r="O87" s="109">
        <v>12</v>
      </c>
      <c r="P87" s="109">
        <v>13</v>
      </c>
      <c r="Q87" s="109">
        <v>14</v>
      </c>
      <c r="R87" s="109">
        <v>15</v>
      </c>
      <c r="S87" s="109">
        <v>16</v>
      </c>
      <c r="T87" s="109">
        <v>17</v>
      </c>
      <c r="U87" s="162">
        <v>18</v>
      </c>
      <c r="V87" s="162">
        <v>19</v>
      </c>
      <c r="W87" s="109">
        <v>20</v>
      </c>
      <c r="X87" s="109">
        <v>21</v>
      </c>
      <c r="Y87" s="109">
        <v>22</v>
      </c>
      <c r="Z87" s="109">
        <v>23</v>
      </c>
      <c r="AA87" s="109">
        <v>24</v>
      </c>
      <c r="AB87" s="109">
        <v>25</v>
      </c>
      <c r="AC87" s="109">
        <v>26</v>
      </c>
      <c r="AD87" s="109">
        <v>27</v>
      </c>
      <c r="AE87" s="109">
        <v>28</v>
      </c>
      <c r="AF87" s="109">
        <v>29</v>
      </c>
      <c r="AG87" s="109">
        <v>30</v>
      </c>
      <c r="AH87" s="109">
        <v>31</v>
      </c>
      <c r="AI87" s="109">
        <v>32</v>
      </c>
      <c r="AJ87" s="109">
        <v>33</v>
      </c>
      <c r="AK87" s="109">
        <v>34</v>
      </c>
      <c r="AL87" s="109">
        <v>35</v>
      </c>
      <c r="AM87" s="109">
        <v>36</v>
      </c>
      <c r="AN87" s="109">
        <v>37</v>
      </c>
      <c r="AO87" s="109">
        <v>38</v>
      </c>
      <c r="AP87" s="109">
        <v>39</v>
      </c>
      <c r="AQ87" s="109">
        <v>40</v>
      </c>
      <c r="AR87" s="109">
        <v>41</v>
      </c>
      <c r="AS87" s="161">
        <v>42</v>
      </c>
      <c r="AT87" s="109">
        <v>43</v>
      </c>
      <c r="AU87" s="109">
        <v>44</v>
      </c>
      <c r="AV87" s="109">
        <v>45</v>
      </c>
      <c r="AW87" s="109">
        <v>46</v>
      </c>
      <c r="AX87" s="109">
        <v>27</v>
      </c>
      <c r="AY87" s="109">
        <v>48</v>
      </c>
      <c r="AZ87" s="109">
        <v>49</v>
      </c>
      <c r="BA87" s="109">
        <v>50</v>
      </c>
      <c r="BB87" s="109">
        <v>51</v>
      </c>
      <c r="BC87" s="109">
        <v>52</v>
      </c>
      <c r="BD87" s="43"/>
      <c r="BE87" s="43"/>
    </row>
    <row r="88" spans="1:57" ht="12.75">
      <c r="A88" s="332" t="s">
        <v>172</v>
      </c>
      <c r="B88" s="332" t="s">
        <v>164</v>
      </c>
      <c r="C88" s="122" t="s">
        <v>91</v>
      </c>
      <c r="D88" s="164"/>
      <c r="E88" s="164"/>
      <c r="F88" s="164"/>
      <c r="G88" s="164"/>
      <c r="H88" s="164"/>
      <c r="I88" s="164"/>
      <c r="J88" s="164"/>
      <c r="K88" s="165"/>
      <c r="L88" s="165"/>
      <c r="M88" s="165"/>
      <c r="N88" s="165"/>
      <c r="O88" s="165"/>
      <c r="P88" s="166"/>
      <c r="Q88" s="166"/>
      <c r="R88" s="166"/>
      <c r="S88" s="166"/>
      <c r="T88" s="168"/>
      <c r="U88" s="167"/>
      <c r="V88" s="167"/>
      <c r="W88" s="122"/>
      <c r="X88" s="122"/>
      <c r="Y88" s="165"/>
      <c r="Z88" s="165"/>
      <c r="AA88" s="165"/>
      <c r="AB88" s="165"/>
      <c r="AC88" s="165"/>
      <c r="AD88" s="165"/>
      <c r="AE88" s="165"/>
      <c r="AF88" s="165"/>
      <c r="AG88" s="164"/>
      <c r="AH88" s="164"/>
      <c r="AI88" s="164"/>
      <c r="AJ88" s="164"/>
      <c r="AK88" s="164"/>
      <c r="AL88" s="164"/>
      <c r="AM88" s="166"/>
      <c r="AN88" s="166"/>
      <c r="AO88" s="166"/>
      <c r="AP88" s="166"/>
      <c r="AQ88" s="166"/>
      <c r="AR88" s="235"/>
      <c r="AS88" s="235"/>
      <c r="AT88" s="236"/>
      <c r="AU88" s="126"/>
      <c r="AV88" s="126"/>
      <c r="AW88" s="126"/>
      <c r="AX88" s="126"/>
      <c r="AY88" s="126"/>
      <c r="AZ88" s="126"/>
      <c r="BA88" s="126"/>
      <c r="BB88" s="126"/>
      <c r="BC88" s="112"/>
      <c r="BD88" s="237"/>
      <c r="BE88" s="237"/>
    </row>
    <row r="89" spans="1:57" ht="25.5">
      <c r="A89" s="333"/>
      <c r="B89" s="333"/>
      <c r="C89" s="122" t="s">
        <v>92</v>
      </c>
      <c r="D89" s="158"/>
      <c r="E89" s="158"/>
      <c r="F89" s="158"/>
      <c r="G89" s="158"/>
      <c r="H89" s="158"/>
      <c r="I89" s="158"/>
      <c r="J89" s="158"/>
      <c r="K89" s="122"/>
      <c r="L89" s="122"/>
      <c r="M89" s="122"/>
      <c r="N89" s="122"/>
      <c r="O89" s="122"/>
      <c r="P89" s="238"/>
      <c r="Q89" s="238"/>
      <c r="R89" s="238"/>
      <c r="S89" s="238"/>
      <c r="T89" s="168"/>
      <c r="U89" s="173"/>
      <c r="V89" s="173"/>
      <c r="W89" s="122">
        <v>1</v>
      </c>
      <c r="X89" s="122">
        <v>2</v>
      </c>
      <c r="Y89" s="122">
        <v>3</v>
      </c>
      <c r="Z89" s="122">
        <v>4</v>
      </c>
      <c r="AA89" s="122">
        <v>5</v>
      </c>
      <c r="AB89" s="122">
        <v>6</v>
      </c>
      <c r="AC89" s="122">
        <v>7</v>
      </c>
      <c r="AD89" s="122">
        <v>8</v>
      </c>
      <c r="AE89" s="122">
        <v>9</v>
      </c>
      <c r="AF89" s="122">
        <v>10</v>
      </c>
      <c r="AG89" s="158">
        <v>11</v>
      </c>
      <c r="AH89" s="158">
        <v>12</v>
      </c>
      <c r="AI89" s="158">
        <v>13</v>
      </c>
      <c r="AJ89" s="158">
        <v>14</v>
      </c>
      <c r="AK89" s="158">
        <v>15</v>
      </c>
      <c r="AL89" s="158">
        <v>16</v>
      </c>
      <c r="AM89" s="238">
        <v>17</v>
      </c>
      <c r="AN89" s="166">
        <v>18</v>
      </c>
      <c r="AO89" s="166">
        <v>19</v>
      </c>
      <c r="AP89" s="166">
        <v>20</v>
      </c>
      <c r="AQ89" s="166">
        <v>21</v>
      </c>
      <c r="AR89" s="235">
        <v>22</v>
      </c>
      <c r="AS89" s="235">
        <v>23</v>
      </c>
      <c r="AT89" s="236">
        <v>24</v>
      </c>
      <c r="AU89" s="126"/>
      <c r="AV89" s="126"/>
      <c r="AW89" s="126"/>
      <c r="AX89" s="126"/>
      <c r="AY89" s="126"/>
      <c r="AZ89" s="126"/>
      <c r="BA89" s="126"/>
      <c r="BB89" s="126"/>
      <c r="BC89" s="112"/>
      <c r="BD89" s="239"/>
      <c r="BE89" s="239"/>
    </row>
    <row r="90" spans="1:57" ht="12.75">
      <c r="A90" s="332" t="s">
        <v>90</v>
      </c>
      <c r="B90" s="332" t="s">
        <v>165</v>
      </c>
      <c r="C90" s="122" t="s">
        <v>91</v>
      </c>
      <c r="D90" s="175"/>
      <c r="E90" s="175"/>
      <c r="F90" s="175"/>
      <c r="G90" s="175"/>
      <c r="H90" s="175"/>
      <c r="I90" s="175"/>
      <c r="J90" s="175"/>
      <c r="K90" s="176"/>
      <c r="L90" s="176"/>
      <c r="M90" s="176"/>
      <c r="N90" s="176"/>
      <c r="O90" s="176"/>
      <c r="P90" s="240"/>
      <c r="Q90" s="240"/>
      <c r="R90" s="240"/>
      <c r="S90" s="240"/>
      <c r="T90" s="168"/>
      <c r="U90" s="177"/>
      <c r="V90" s="177"/>
      <c r="W90" s="122"/>
      <c r="X90" s="122"/>
      <c r="Y90" s="176"/>
      <c r="Z90" s="176"/>
      <c r="AA90" s="176"/>
      <c r="AB90" s="176"/>
      <c r="AC90" s="176"/>
      <c r="AD90" s="176"/>
      <c r="AE90" s="176"/>
      <c r="AF90" s="176"/>
      <c r="AG90" s="175"/>
      <c r="AH90" s="175"/>
      <c r="AI90" s="175"/>
      <c r="AJ90" s="175"/>
      <c r="AK90" s="175"/>
      <c r="AL90" s="175"/>
      <c r="AM90" s="240"/>
      <c r="AN90" s="166"/>
      <c r="AO90" s="166"/>
      <c r="AP90" s="166"/>
      <c r="AQ90" s="166"/>
      <c r="AR90" s="235"/>
      <c r="AS90" s="235"/>
      <c r="AT90" s="236"/>
      <c r="AU90" s="126"/>
      <c r="AV90" s="126"/>
      <c r="AW90" s="126"/>
      <c r="AX90" s="126"/>
      <c r="AY90" s="126"/>
      <c r="AZ90" s="126"/>
      <c r="BA90" s="126"/>
      <c r="BB90" s="126"/>
      <c r="BC90" s="112"/>
      <c r="BD90" s="241"/>
      <c r="BE90" s="241"/>
    </row>
    <row r="91" spans="1:57" ht="25.5">
      <c r="A91" s="333"/>
      <c r="B91" s="333"/>
      <c r="C91" s="122" t="s">
        <v>92</v>
      </c>
      <c r="D91" s="158"/>
      <c r="E91" s="158"/>
      <c r="F91" s="158"/>
      <c r="G91" s="158"/>
      <c r="H91" s="158"/>
      <c r="I91" s="158"/>
      <c r="J91" s="158"/>
      <c r="K91" s="122"/>
      <c r="L91" s="122"/>
      <c r="M91" s="122"/>
      <c r="N91" s="122"/>
      <c r="O91" s="122"/>
      <c r="P91" s="238"/>
      <c r="Q91" s="238"/>
      <c r="R91" s="238"/>
      <c r="S91" s="238"/>
      <c r="T91" s="168"/>
      <c r="U91" s="173"/>
      <c r="V91" s="173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58"/>
      <c r="AH91" s="158"/>
      <c r="AI91" s="158"/>
      <c r="AJ91" s="158"/>
      <c r="AK91" s="158"/>
      <c r="AL91" s="158"/>
      <c r="AM91" s="238"/>
      <c r="AN91" s="166"/>
      <c r="AO91" s="166"/>
      <c r="AP91" s="166"/>
      <c r="AQ91" s="166"/>
      <c r="AR91" s="235"/>
      <c r="AS91" s="235"/>
      <c r="AT91" s="236"/>
      <c r="AU91" s="126"/>
      <c r="AV91" s="126"/>
      <c r="AW91" s="126"/>
      <c r="AX91" s="126"/>
      <c r="AY91" s="126"/>
      <c r="AZ91" s="126"/>
      <c r="BA91" s="126"/>
      <c r="BB91" s="126"/>
      <c r="BC91" s="112"/>
      <c r="BD91" s="242"/>
      <c r="BE91" s="242"/>
    </row>
    <row r="92" spans="1:57" ht="10.5" customHeight="1">
      <c r="A92" s="334" t="s">
        <v>150</v>
      </c>
      <c r="B92" s="337" t="s">
        <v>8</v>
      </c>
      <c r="C92" s="107" t="s">
        <v>91</v>
      </c>
      <c r="D92" s="119">
        <v>2</v>
      </c>
      <c r="E92" s="119">
        <v>2</v>
      </c>
      <c r="F92" s="119">
        <v>2</v>
      </c>
      <c r="G92" s="119">
        <v>2</v>
      </c>
      <c r="H92" s="119">
        <v>2</v>
      </c>
      <c r="I92" s="119">
        <v>2</v>
      </c>
      <c r="J92" s="119">
        <v>2</v>
      </c>
      <c r="K92" s="119">
        <v>2</v>
      </c>
      <c r="L92" s="119">
        <v>2</v>
      </c>
      <c r="M92" s="119">
        <v>2</v>
      </c>
      <c r="N92" s="119">
        <v>2</v>
      </c>
      <c r="O92" s="119">
        <v>2</v>
      </c>
      <c r="P92" s="119">
        <v>2</v>
      </c>
      <c r="Q92" s="119">
        <v>2</v>
      </c>
      <c r="R92" s="119">
        <v>2</v>
      </c>
      <c r="S92" s="119">
        <v>2</v>
      </c>
      <c r="T92" s="119">
        <v>2</v>
      </c>
      <c r="U92" s="162"/>
      <c r="V92" s="162"/>
      <c r="W92" s="119">
        <v>1</v>
      </c>
      <c r="X92" s="119">
        <v>1</v>
      </c>
      <c r="Y92" s="119">
        <v>1</v>
      </c>
      <c r="Z92" s="119">
        <v>1</v>
      </c>
      <c r="AA92" s="119">
        <v>1</v>
      </c>
      <c r="AB92" s="119">
        <v>1</v>
      </c>
      <c r="AC92" s="119">
        <v>1</v>
      </c>
      <c r="AD92" s="119">
        <v>1</v>
      </c>
      <c r="AE92" s="119">
        <v>1</v>
      </c>
      <c r="AF92" s="119">
        <v>1</v>
      </c>
      <c r="AG92" s="119">
        <v>1</v>
      </c>
      <c r="AH92" s="119">
        <v>1</v>
      </c>
      <c r="AI92" s="119">
        <v>1</v>
      </c>
      <c r="AJ92" s="119">
        <v>1</v>
      </c>
      <c r="AK92" s="119">
        <v>1</v>
      </c>
      <c r="AL92" s="119">
        <v>1</v>
      </c>
      <c r="AM92" s="119">
        <v>1</v>
      </c>
      <c r="AN92" s="119">
        <v>1</v>
      </c>
      <c r="AO92" s="119">
        <v>1</v>
      </c>
      <c r="AP92" s="119">
        <v>1</v>
      </c>
      <c r="AQ92" s="119">
        <v>1</v>
      </c>
      <c r="AR92" s="120"/>
      <c r="AS92" s="120"/>
      <c r="AT92" s="236"/>
      <c r="AU92" s="126"/>
      <c r="AV92" s="126"/>
      <c r="AW92" s="126"/>
      <c r="AX92" s="126"/>
      <c r="AY92" s="126"/>
      <c r="AZ92" s="126"/>
      <c r="BA92" s="126"/>
      <c r="BB92" s="126"/>
      <c r="BC92" s="112"/>
      <c r="BD92" s="243">
        <f>SUM(D92:BC92)</f>
        <v>55</v>
      </c>
      <c r="BE92" s="243"/>
    </row>
    <row r="93" spans="1:57" ht="10.5" customHeight="1">
      <c r="A93" s="335"/>
      <c r="B93" s="338"/>
      <c r="C93" s="107" t="s">
        <v>92</v>
      </c>
      <c r="D93" s="201"/>
      <c r="E93" s="201"/>
      <c r="F93" s="201"/>
      <c r="G93" s="201"/>
      <c r="H93" s="201"/>
      <c r="I93" s="201"/>
      <c r="J93" s="201"/>
      <c r="K93" s="199"/>
      <c r="L93" s="199"/>
      <c r="M93" s="199"/>
      <c r="N93" s="199"/>
      <c r="O93" s="199"/>
      <c r="P93" s="198"/>
      <c r="Q93" s="198"/>
      <c r="R93" s="198"/>
      <c r="S93" s="198"/>
      <c r="T93" s="244"/>
      <c r="U93" s="162"/>
      <c r="V93" s="173"/>
      <c r="W93" s="245"/>
      <c r="X93" s="245"/>
      <c r="Y93" s="199"/>
      <c r="Z93" s="199"/>
      <c r="AA93" s="199"/>
      <c r="AB93" s="199"/>
      <c r="AC93" s="199"/>
      <c r="AD93" s="199"/>
      <c r="AE93" s="199"/>
      <c r="AF93" s="199"/>
      <c r="AG93" s="201"/>
      <c r="AH93" s="201"/>
      <c r="AI93" s="201"/>
      <c r="AJ93" s="201"/>
      <c r="AK93" s="246"/>
      <c r="AL93" s="201"/>
      <c r="AM93" s="201"/>
      <c r="AN93" s="201"/>
      <c r="AO93" s="201"/>
      <c r="AP93" s="201"/>
      <c r="AQ93" s="201"/>
      <c r="AR93" s="247"/>
      <c r="AS93" s="247"/>
      <c r="AT93" s="236"/>
      <c r="AU93" s="126"/>
      <c r="AV93" s="126"/>
      <c r="AW93" s="126"/>
      <c r="AX93" s="126"/>
      <c r="AY93" s="126"/>
      <c r="AZ93" s="126"/>
      <c r="BA93" s="126"/>
      <c r="BB93" s="126"/>
      <c r="BC93" s="112"/>
      <c r="BD93" s="243">
        <f aca="true" t="shared" si="0" ref="BD93:BD143">SUM(D93:BC93)</f>
        <v>0</v>
      </c>
      <c r="BE93" s="243"/>
    </row>
    <row r="94" spans="1:57" ht="10.5" customHeight="1">
      <c r="A94" s="335"/>
      <c r="B94" s="337" t="s">
        <v>9</v>
      </c>
      <c r="C94" s="107" t="s">
        <v>91</v>
      </c>
      <c r="D94" s="119">
        <v>2</v>
      </c>
      <c r="E94" s="119">
        <v>2</v>
      </c>
      <c r="F94" s="119">
        <v>2</v>
      </c>
      <c r="G94" s="119">
        <v>2</v>
      </c>
      <c r="H94" s="119">
        <v>2</v>
      </c>
      <c r="I94" s="119">
        <v>2</v>
      </c>
      <c r="J94" s="119">
        <v>2</v>
      </c>
      <c r="K94" s="119">
        <v>2</v>
      </c>
      <c r="L94" s="119">
        <v>2</v>
      </c>
      <c r="M94" s="119">
        <v>2</v>
      </c>
      <c r="N94" s="119">
        <v>2</v>
      </c>
      <c r="O94" s="119">
        <v>2</v>
      </c>
      <c r="P94" s="119">
        <v>2</v>
      </c>
      <c r="Q94" s="119">
        <v>2</v>
      </c>
      <c r="R94" s="119">
        <v>2</v>
      </c>
      <c r="S94" s="119">
        <v>2</v>
      </c>
      <c r="T94" s="119">
        <v>2</v>
      </c>
      <c r="U94" s="162"/>
      <c r="V94" s="162"/>
      <c r="W94" s="119">
        <v>2</v>
      </c>
      <c r="X94" s="119">
        <v>2</v>
      </c>
      <c r="Y94" s="119">
        <v>2</v>
      </c>
      <c r="Z94" s="119">
        <v>2</v>
      </c>
      <c r="AA94" s="119">
        <v>2</v>
      </c>
      <c r="AB94" s="119">
        <v>2</v>
      </c>
      <c r="AC94" s="119">
        <v>2</v>
      </c>
      <c r="AD94" s="119">
        <v>2</v>
      </c>
      <c r="AE94" s="119">
        <v>2</v>
      </c>
      <c r="AF94" s="119">
        <v>2</v>
      </c>
      <c r="AG94" s="119">
        <v>2</v>
      </c>
      <c r="AH94" s="119">
        <v>2</v>
      </c>
      <c r="AI94" s="119">
        <v>2</v>
      </c>
      <c r="AJ94" s="119">
        <v>2</v>
      </c>
      <c r="AK94" s="119">
        <v>2</v>
      </c>
      <c r="AL94" s="119">
        <v>2</v>
      </c>
      <c r="AM94" s="119">
        <v>2</v>
      </c>
      <c r="AN94" s="119">
        <v>2</v>
      </c>
      <c r="AO94" s="119">
        <v>2</v>
      </c>
      <c r="AP94" s="119">
        <v>2</v>
      </c>
      <c r="AQ94" s="119">
        <v>2</v>
      </c>
      <c r="AR94" s="120"/>
      <c r="AS94" s="120"/>
      <c r="AT94" s="236"/>
      <c r="AU94" s="126"/>
      <c r="AV94" s="126"/>
      <c r="AW94" s="126"/>
      <c r="AX94" s="126"/>
      <c r="AY94" s="126"/>
      <c r="AZ94" s="126"/>
      <c r="BA94" s="126"/>
      <c r="BB94" s="126"/>
      <c r="BC94" s="112"/>
      <c r="BD94" s="243">
        <f t="shared" si="0"/>
        <v>76</v>
      </c>
      <c r="BE94" s="243"/>
    </row>
    <row r="95" spans="1:57" ht="10.5" customHeight="1">
      <c r="A95" s="336"/>
      <c r="B95" s="338"/>
      <c r="C95" s="107" t="s">
        <v>92</v>
      </c>
      <c r="D95" s="201"/>
      <c r="E95" s="201"/>
      <c r="F95" s="201"/>
      <c r="G95" s="201"/>
      <c r="H95" s="201"/>
      <c r="I95" s="201"/>
      <c r="J95" s="201"/>
      <c r="K95" s="199"/>
      <c r="L95" s="199"/>
      <c r="M95" s="199"/>
      <c r="N95" s="199"/>
      <c r="O95" s="199"/>
      <c r="P95" s="198"/>
      <c r="Q95" s="198"/>
      <c r="R95" s="198"/>
      <c r="S95" s="198"/>
      <c r="T95" s="244"/>
      <c r="U95" s="162"/>
      <c r="V95" s="173"/>
      <c r="W95" s="245"/>
      <c r="X95" s="245"/>
      <c r="Y95" s="199"/>
      <c r="Z95" s="199"/>
      <c r="AA95" s="199"/>
      <c r="AB95" s="199"/>
      <c r="AC95" s="199"/>
      <c r="AD95" s="199"/>
      <c r="AE95" s="199"/>
      <c r="AF95" s="199"/>
      <c r="AG95" s="201"/>
      <c r="AH95" s="201"/>
      <c r="AI95" s="201"/>
      <c r="AJ95" s="201"/>
      <c r="AK95" s="246"/>
      <c r="AL95" s="201"/>
      <c r="AM95" s="201"/>
      <c r="AN95" s="201"/>
      <c r="AO95" s="201"/>
      <c r="AP95" s="201"/>
      <c r="AQ95" s="201"/>
      <c r="AR95" s="247"/>
      <c r="AS95" s="247"/>
      <c r="AT95" s="236"/>
      <c r="AU95" s="126"/>
      <c r="AV95" s="126"/>
      <c r="AW95" s="126"/>
      <c r="AX95" s="126"/>
      <c r="AY95" s="126"/>
      <c r="AZ95" s="126"/>
      <c r="BA95" s="126"/>
      <c r="BB95" s="126"/>
      <c r="BC95" s="112"/>
      <c r="BD95" s="243">
        <f t="shared" si="0"/>
        <v>0</v>
      </c>
      <c r="BE95" s="243"/>
    </row>
    <row r="96" spans="1:57" ht="10.5" customHeight="1">
      <c r="A96" s="339" t="s">
        <v>151</v>
      </c>
      <c r="B96" s="337" t="s">
        <v>10</v>
      </c>
      <c r="C96" s="107" t="s">
        <v>91</v>
      </c>
      <c r="D96" s="119">
        <v>1</v>
      </c>
      <c r="E96" s="119">
        <v>1</v>
      </c>
      <c r="F96" s="119">
        <v>1</v>
      </c>
      <c r="G96" s="119">
        <v>1</v>
      </c>
      <c r="H96" s="119">
        <v>1</v>
      </c>
      <c r="I96" s="119">
        <v>1</v>
      </c>
      <c r="J96" s="119">
        <v>1</v>
      </c>
      <c r="K96" s="119">
        <v>1</v>
      </c>
      <c r="L96" s="119">
        <v>1</v>
      </c>
      <c r="M96" s="119">
        <v>1</v>
      </c>
      <c r="N96" s="119">
        <v>1</v>
      </c>
      <c r="O96" s="119">
        <v>1</v>
      </c>
      <c r="P96" s="119">
        <v>1</v>
      </c>
      <c r="Q96" s="119">
        <v>1</v>
      </c>
      <c r="R96" s="119">
        <v>1</v>
      </c>
      <c r="S96" s="119">
        <v>1</v>
      </c>
      <c r="T96" s="119">
        <v>1</v>
      </c>
      <c r="U96" s="162"/>
      <c r="V96" s="173"/>
      <c r="W96" s="119">
        <v>2</v>
      </c>
      <c r="X96" s="119">
        <v>2</v>
      </c>
      <c r="Y96" s="119">
        <v>2</v>
      </c>
      <c r="Z96" s="119">
        <v>2</v>
      </c>
      <c r="AA96" s="119">
        <v>2</v>
      </c>
      <c r="AB96" s="119">
        <v>2</v>
      </c>
      <c r="AC96" s="119">
        <v>2</v>
      </c>
      <c r="AD96" s="119">
        <v>2</v>
      </c>
      <c r="AE96" s="119">
        <v>2</v>
      </c>
      <c r="AF96" s="119">
        <v>2</v>
      </c>
      <c r="AG96" s="119">
        <v>2</v>
      </c>
      <c r="AH96" s="119">
        <v>2</v>
      </c>
      <c r="AI96" s="119">
        <v>2</v>
      </c>
      <c r="AJ96" s="119">
        <v>2</v>
      </c>
      <c r="AK96" s="119">
        <v>2</v>
      </c>
      <c r="AL96" s="119">
        <v>2</v>
      </c>
      <c r="AM96" s="119">
        <v>2</v>
      </c>
      <c r="AN96" s="119">
        <v>2</v>
      </c>
      <c r="AO96" s="119">
        <v>2</v>
      </c>
      <c r="AP96" s="119">
        <v>2</v>
      </c>
      <c r="AQ96" s="119">
        <v>2</v>
      </c>
      <c r="AR96" s="120"/>
      <c r="AS96" s="120"/>
      <c r="AT96" s="236"/>
      <c r="AU96" s="126"/>
      <c r="AV96" s="126"/>
      <c r="AW96" s="126"/>
      <c r="AX96" s="126"/>
      <c r="AY96" s="126"/>
      <c r="AZ96" s="126"/>
      <c r="BA96" s="126"/>
      <c r="BB96" s="126"/>
      <c r="BC96" s="112"/>
      <c r="BD96" s="243">
        <f t="shared" si="0"/>
        <v>59</v>
      </c>
      <c r="BE96" s="243"/>
    </row>
    <row r="97" spans="1:57" ht="10.5" customHeight="1">
      <c r="A97" s="340"/>
      <c r="B97" s="338"/>
      <c r="C97" s="107" t="s">
        <v>92</v>
      </c>
      <c r="D97" s="201"/>
      <c r="E97" s="201"/>
      <c r="F97" s="201"/>
      <c r="G97" s="201"/>
      <c r="H97" s="201"/>
      <c r="I97" s="201"/>
      <c r="J97" s="201"/>
      <c r="K97" s="199"/>
      <c r="L97" s="199"/>
      <c r="M97" s="199"/>
      <c r="N97" s="199"/>
      <c r="O97" s="199"/>
      <c r="P97" s="198"/>
      <c r="Q97" s="198"/>
      <c r="R97" s="198"/>
      <c r="S97" s="198"/>
      <c r="T97" s="244"/>
      <c r="U97" s="162"/>
      <c r="V97" s="173"/>
      <c r="W97" s="245"/>
      <c r="X97" s="245"/>
      <c r="Y97" s="199"/>
      <c r="Z97" s="199"/>
      <c r="AA97" s="199"/>
      <c r="AB97" s="199"/>
      <c r="AC97" s="199"/>
      <c r="AD97" s="199"/>
      <c r="AE97" s="199"/>
      <c r="AF97" s="199"/>
      <c r="AG97" s="201"/>
      <c r="AH97" s="201"/>
      <c r="AI97" s="201"/>
      <c r="AJ97" s="201"/>
      <c r="AK97" s="246"/>
      <c r="AL97" s="201"/>
      <c r="AM97" s="201"/>
      <c r="AN97" s="201"/>
      <c r="AO97" s="201"/>
      <c r="AP97" s="201"/>
      <c r="AQ97" s="201"/>
      <c r="AR97" s="247"/>
      <c r="AS97" s="247"/>
      <c r="AT97" s="236"/>
      <c r="AU97" s="126"/>
      <c r="AV97" s="126"/>
      <c r="AW97" s="126"/>
      <c r="AX97" s="126"/>
      <c r="AY97" s="126"/>
      <c r="AZ97" s="126"/>
      <c r="BA97" s="126"/>
      <c r="BB97" s="126"/>
      <c r="BC97" s="112"/>
      <c r="BD97" s="243">
        <f t="shared" si="0"/>
        <v>0</v>
      </c>
      <c r="BE97" s="243"/>
    </row>
    <row r="98" spans="1:58" ht="10.5" customHeight="1">
      <c r="A98" s="188"/>
      <c r="B98" s="341" t="s">
        <v>14</v>
      </c>
      <c r="C98" s="107" t="s">
        <v>91</v>
      </c>
      <c r="D98" s="121">
        <v>4</v>
      </c>
      <c r="E98" s="121">
        <v>4</v>
      </c>
      <c r="F98" s="121">
        <v>4</v>
      </c>
      <c r="G98" s="121">
        <v>4</v>
      </c>
      <c r="H98" s="121">
        <v>4</v>
      </c>
      <c r="I98" s="121">
        <v>4</v>
      </c>
      <c r="J98" s="121">
        <v>4</v>
      </c>
      <c r="K98" s="121">
        <v>4</v>
      </c>
      <c r="L98" s="121">
        <v>4</v>
      </c>
      <c r="M98" s="249">
        <v>3</v>
      </c>
      <c r="N98" s="121">
        <v>3</v>
      </c>
      <c r="O98" s="121">
        <v>3</v>
      </c>
      <c r="P98" s="121">
        <v>3</v>
      </c>
      <c r="Q98" s="121">
        <v>3</v>
      </c>
      <c r="R98" s="121">
        <v>3</v>
      </c>
      <c r="S98" s="121">
        <v>3</v>
      </c>
      <c r="T98" s="121">
        <v>3</v>
      </c>
      <c r="U98" s="162"/>
      <c r="V98" s="173"/>
      <c r="W98" s="193">
        <v>3</v>
      </c>
      <c r="X98" s="193">
        <v>3</v>
      </c>
      <c r="Y98" s="193">
        <v>3</v>
      </c>
      <c r="Z98" s="193">
        <v>3</v>
      </c>
      <c r="AA98" s="193">
        <v>3</v>
      </c>
      <c r="AB98" s="193">
        <v>3</v>
      </c>
      <c r="AC98" s="193">
        <v>3</v>
      </c>
      <c r="AD98" s="193">
        <v>3</v>
      </c>
      <c r="AE98" s="193">
        <v>3</v>
      </c>
      <c r="AF98" s="193">
        <v>3</v>
      </c>
      <c r="AG98" s="193">
        <v>3</v>
      </c>
      <c r="AH98" s="193">
        <v>3</v>
      </c>
      <c r="AI98" s="193">
        <v>3</v>
      </c>
      <c r="AJ98" s="193">
        <v>3</v>
      </c>
      <c r="AK98" s="193">
        <v>3</v>
      </c>
      <c r="AL98" s="193">
        <v>3</v>
      </c>
      <c r="AM98" s="193">
        <v>3</v>
      </c>
      <c r="AN98" s="294">
        <v>5</v>
      </c>
      <c r="AO98" s="193">
        <v>5</v>
      </c>
      <c r="AP98" s="193">
        <v>5</v>
      </c>
      <c r="AQ98" s="193">
        <v>5</v>
      </c>
      <c r="AR98" s="113"/>
      <c r="AS98" s="113"/>
      <c r="AT98" s="236"/>
      <c r="AU98" s="126"/>
      <c r="AV98" s="126"/>
      <c r="AW98" s="126"/>
      <c r="AX98" s="126"/>
      <c r="AY98" s="126"/>
      <c r="AZ98" s="126"/>
      <c r="BA98" s="126"/>
      <c r="BB98" s="126"/>
      <c r="BC98" s="112"/>
      <c r="BD98" s="243">
        <f t="shared" si="0"/>
        <v>131</v>
      </c>
      <c r="BE98" s="243"/>
      <c r="BF98">
        <v>131</v>
      </c>
    </row>
    <row r="99" spans="1:57" ht="13.5" customHeight="1">
      <c r="A99" s="188" t="s">
        <v>168</v>
      </c>
      <c r="B99" s="342"/>
      <c r="C99" s="107" t="s">
        <v>92</v>
      </c>
      <c r="D99" s="201"/>
      <c r="E99" s="201"/>
      <c r="F99" s="201"/>
      <c r="G99" s="201"/>
      <c r="H99" s="201"/>
      <c r="I99" s="201"/>
      <c r="J99" s="201"/>
      <c r="K99" s="199"/>
      <c r="L99" s="199"/>
      <c r="M99" s="199"/>
      <c r="N99" s="199"/>
      <c r="O99" s="199"/>
      <c r="P99" s="198"/>
      <c r="Q99" s="198"/>
      <c r="R99" s="198"/>
      <c r="S99" s="198"/>
      <c r="T99" s="244"/>
      <c r="U99" s="162"/>
      <c r="V99" s="173"/>
      <c r="W99" s="245"/>
      <c r="X99" s="245"/>
      <c r="Y99" s="199"/>
      <c r="Z99" s="199"/>
      <c r="AA99" s="199"/>
      <c r="AB99" s="199"/>
      <c r="AC99" s="199"/>
      <c r="AD99" s="199"/>
      <c r="AE99" s="199"/>
      <c r="AF99" s="199"/>
      <c r="AG99" s="201"/>
      <c r="AH99" s="201"/>
      <c r="AI99" s="201"/>
      <c r="AJ99" s="201"/>
      <c r="AK99" s="246"/>
      <c r="AL99" s="201"/>
      <c r="AM99" s="201"/>
      <c r="AN99" s="201"/>
      <c r="AO99" s="201"/>
      <c r="AP99" s="201"/>
      <c r="AQ99" s="201"/>
      <c r="AR99" s="247"/>
      <c r="AS99" s="247"/>
      <c r="AT99" s="236"/>
      <c r="AU99" s="126"/>
      <c r="AV99" s="126"/>
      <c r="AW99" s="126"/>
      <c r="AX99" s="126"/>
      <c r="AY99" s="126"/>
      <c r="AZ99" s="126"/>
      <c r="BA99" s="126"/>
      <c r="BB99" s="126"/>
      <c r="BC99" s="112"/>
      <c r="BD99" s="243">
        <f t="shared" si="0"/>
        <v>0</v>
      </c>
      <c r="BE99" s="243"/>
    </row>
    <row r="100" spans="1:57" ht="10.5" customHeight="1">
      <c r="A100" s="339" t="s">
        <v>152</v>
      </c>
      <c r="B100" s="337" t="s">
        <v>11</v>
      </c>
      <c r="C100" s="107" t="s">
        <v>91</v>
      </c>
      <c r="D100" s="119">
        <v>1</v>
      </c>
      <c r="E100" s="119">
        <v>1</v>
      </c>
      <c r="F100" s="119">
        <v>1</v>
      </c>
      <c r="G100" s="119">
        <v>1</v>
      </c>
      <c r="H100" s="119">
        <v>1</v>
      </c>
      <c r="I100" s="119">
        <v>1</v>
      </c>
      <c r="J100" s="119">
        <v>1</v>
      </c>
      <c r="K100" s="119">
        <v>1</v>
      </c>
      <c r="L100" s="119">
        <v>1</v>
      </c>
      <c r="M100" s="119">
        <v>1</v>
      </c>
      <c r="N100" s="119">
        <v>1</v>
      </c>
      <c r="O100" s="119">
        <v>1</v>
      </c>
      <c r="P100" s="119">
        <v>1</v>
      </c>
      <c r="Q100" s="119">
        <v>1</v>
      </c>
      <c r="R100" s="119">
        <v>1</v>
      </c>
      <c r="S100" s="119">
        <v>1</v>
      </c>
      <c r="T100" s="119">
        <v>1</v>
      </c>
      <c r="U100" s="162"/>
      <c r="V100" s="173"/>
      <c r="W100" s="119">
        <v>2</v>
      </c>
      <c r="X100" s="119">
        <v>2</v>
      </c>
      <c r="Y100" s="119">
        <v>2</v>
      </c>
      <c r="Z100" s="119">
        <v>2</v>
      </c>
      <c r="AA100" s="119">
        <v>2</v>
      </c>
      <c r="AB100" s="119">
        <v>2</v>
      </c>
      <c r="AC100" s="119">
        <v>2</v>
      </c>
      <c r="AD100" s="119">
        <v>2</v>
      </c>
      <c r="AE100" s="119">
        <v>2</v>
      </c>
      <c r="AF100" s="119">
        <v>2</v>
      </c>
      <c r="AG100" s="119">
        <v>2</v>
      </c>
      <c r="AH100" s="119">
        <v>2</v>
      </c>
      <c r="AI100" s="119">
        <v>2</v>
      </c>
      <c r="AJ100" s="119">
        <v>2</v>
      </c>
      <c r="AK100" s="119">
        <v>2</v>
      </c>
      <c r="AL100" s="119">
        <v>2</v>
      </c>
      <c r="AM100" s="119">
        <v>2</v>
      </c>
      <c r="AN100" s="119">
        <v>2</v>
      </c>
      <c r="AO100" s="119">
        <v>2</v>
      </c>
      <c r="AP100" s="119">
        <v>2</v>
      </c>
      <c r="AQ100" s="119">
        <v>2</v>
      </c>
      <c r="AR100" s="248"/>
      <c r="AS100" s="248"/>
      <c r="AT100" s="236"/>
      <c r="AU100" s="126"/>
      <c r="AV100" s="126"/>
      <c r="AW100" s="126"/>
      <c r="AX100" s="126"/>
      <c r="AY100" s="126"/>
      <c r="AZ100" s="126"/>
      <c r="BA100" s="126"/>
      <c r="BB100" s="126"/>
      <c r="BC100" s="112"/>
      <c r="BD100" s="243">
        <f t="shared" si="0"/>
        <v>59</v>
      </c>
      <c r="BE100" s="243"/>
    </row>
    <row r="101" spans="1:57" ht="10.5" customHeight="1">
      <c r="A101" s="340"/>
      <c r="B101" s="338"/>
      <c r="C101" s="107" t="s">
        <v>92</v>
      </c>
      <c r="D101" s="201"/>
      <c r="E101" s="201"/>
      <c r="F101" s="201"/>
      <c r="G101" s="201"/>
      <c r="H101" s="201"/>
      <c r="I101" s="201"/>
      <c r="J101" s="201"/>
      <c r="K101" s="199"/>
      <c r="L101" s="199"/>
      <c r="M101" s="199"/>
      <c r="N101" s="199"/>
      <c r="O101" s="199"/>
      <c r="P101" s="198"/>
      <c r="Q101" s="198"/>
      <c r="R101" s="198"/>
      <c r="S101" s="198"/>
      <c r="T101" s="244"/>
      <c r="U101" s="162"/>
      <c r="V101" s="173"/>
      <c r="W101" s="245"/>
      <c r="X101" s="245"/>
      <c r="Y101" s="199"/>
      <c r="Z101" s="199"/>
      <c r="AA101" s="199"/>
      <c r="AB101" s="199"/>
      <c r="AC101" s="199"/>
      <c r="AD101" s="199"/>
      <c r="AE101" s="199"/>
      <c r="AF101" s="199"/>
      <c r="AG101" s="201"/>
      <c r="AH101" s="201"/>
      <c r="AI101" s="201"/>
      <c r="AJ101" s="201"/>
      <c r="AK101" s="246"/>
      <c r="AL101" s="201"/>
      <c r="AM101" s="201"/>
      <c r="AN101" s="201"/>
      <c r="AO101" s="201"/>
      <c r="AP101" s="201"/>
      <c r="AQ101" s="201"/>
      <c r="AR101" s="247"/>
      <c r="AS101" s="247"/>
      <c r="AT101" s="236"/>
      <c r="AU101" s="126"/>
      <c r="AV101" s="126"/>
      <c r="AW101" s="126"/>
      <c r="AX101" s="126"/>
      <c r="AY101" s="126"/>
      <c r="AZ101" s="126"/>
      <c r="BA101" s="126"/>
      <c r="BB101" s="126"/>
      <c r="BC101" s="112"/>
      <c r="BD101" s="243">
        <f t="shared" si="0"/>
        <v>0</v>
      </c>
      <c r="BE101" s="243"/>
    </row>
    <row r="102" spans="1:57" ht="10.5" customHeight="1">
      <c r="A102" s="339" t="s">
        <v>169</v>
      </c>
      <c r="B102" s="337" t="s">
        <v>12</v>
      </c>
      <c r="C102" s="107" t="s">
        <v>91</v>
      </c>
      <c r="D102" s="119">
        <v>2</v>
      </c>
      <c r="E102" s="119">
        <v>2</v>
      </c>
      <c r="F102" s="119">
        <v>2</v>
      </c>
      <c r="G102" s="119">
        <v>2</v>
      </c>
      <c r="H102" s="119">
        <v>2</v>
      </c>
      <c r="I102" s="119">
        <v>2</v>
      </c>
      <c r="J102" s="119">
        <v>2</v>
      </c>
      <c r="K102" s="119">
        <v>2</v>
      </c>
      <c r="L102" s="119">
        <v>2</v>
      </c>
      <c r="M102" s="119">
        <v>2</v>
      </c>
      <c r="N102" s="119">
        <v>2</v>
      </c>
      <c r="O102" s="119">
        <v>2</v>
      </c>
      <c r="P102" s="119">
        <v>2</v>
      </c>
      <c r="Q102" s="119">
        <v>2</v>
      </c>
      <c r="R102" s="119">
        <v>2</v>
      </c>
      <c r="S102" s="119">
        <v>2</v>
      </c>
      <c r="T102" s="119">
        <v>2</v>
      </c>
      <c r="U102" s="162"/>
      <c r="V102" s="173"/>
      <c r="W102" s="119">
        <v>2</v>
      </c>
      <c r="X102" s="119">
        <v>2</v>
      </c>
      <c r="Y102" s="119">
        <v>2</v>
      </c>
      <c r="Z102" s="119">
        <v>2</v>
      </c>
      <c r="AA102" s="119">
        <v>2</v>
      </c>
      <c r="AB102" s="119">
        <v>2</v>
      </c>
      <c r="AC102" s="119">
        <v>2</v>
      </c>
      <c r="AD102" s="119">
        <v>2</v>
      </c>
      <c r="AE102" s="119">
        <v>2</v>
      </c>
      <c r="AF102" s="119">
        <v>2</v>
      </c>
      <c r="AG102" s="119">
        <v>2</v>
      </c>
      <c r="AH102" s="119">
        <v>2</v>
      </c>
      <c r="AI102" s="119">
        <v>2</v>
      </c>
      <c r="AJ102" s="119">
        <v>2</v>
      </c>
      <c r="AK102" s="119">
        <v>2</v>
      </c>
      <c r="AL102" s="119">
        <v>2</v>
      </c>
      <c r="AM102" s="119">
        <v>2</v>
      </c>
      <c r="AN102" s="119">
        <v>2</v>
      </c>
      <c r="AO102" s="119">
        <v>2</v>
      </c>
      <c r="AP102" s="119">
        <v>2</v>
      </c>
      <c r="AQ102" s="119">
        <v>2</v>
      </c>
      <c r="AR102" s="113"/>
      <c r="AS102" s="113"/>
      <c r="AT102" s="236"/>
      <c r="AU102" s="126"/>
      <c r="AV102" s="126"/>
      <c r="AW102" s="126"/>
      <c r="AX102" s="126"/>
      <c r="AY102" s="126"/>
      <c r="AZ102" s="126"/>
      <c r="BA102" s="126"/>
      <c r="BB102" s="126"/>
      <c r="BC102" s="112"/>
      <c r="BD102" s="243">
        <f t="shared" si="0"/>
        <v>76</v>
      </c>
      <c r="BE102" s="243"/>
    </row>
    <row r="103" spans="1:57" ht="10.5" customHeight="1">
      <c r="A103" s="340"/>
      <c r="B103" s="338"/>
      <c r="C103" s="107" t="s">
        <v>92</v>
      </c>
      <c r="D103" s="201"/>
      <c r="E103" s="201"/>
      <c r="F103" s="201"/>
      <c r="G103" s="201"/>
      <c r="H103" s="201"/>
      <c r="I103" s="201"/>
      <c r="J103" s="201"/>
      <c r="K103" s="199"/>
      <c r="L103" s="199"/>
      <c r="M103" s="199"/>
      <c r="N103" s="199"/>
      <c r="O103" s="199"/>
      <c r="P103" s="198"/>
      <c r="Q103" s="198"/>
      <c r="R103" s="198"/>
      <c r="S103" s="198"/>
      <c r="T103" s="244"/>
      <c r="U103" s="162"/>
      <c r="V103" s="173"/>
      <c r="W103" s="245"/>
      <c r="X103" s="245"/>
      <c r="Y103" s="199"/>
      <c r="Z103" s="199"/>
      <c r="AA103" s="199"/>
      <c r="AB103" s="199"/>
      <c r="AC103" s="199"/>
      <c r="AD103" s="199"/>
      <c r="AE103" s="199"/>
      <c r="AF103" s="199"/>
      <c r="AG103" s="201"/>
      <c r="AH103" s="201"/>
      <c r="AI103" s="201"/>
      <c r="AJ103" s="201"/>
      <c r="AK103" s="246"/>
      <c r="AL103" s="201"/>
      <c r="AM103" s="201"/>
      <c r="AN103" s="201"/>
      <c r="AO103" s="201"/>
      <c r="AP103" s="201"/>
      <c r="AQ103" s="201"/>
      <c r="AR103" s="247"/>
      <c r="AS103" s="247"/>
      <c r="AT103" s="236"/>
      <c r="AU103" s="126"/>
      <c r="AV103" s="126"/>
      <c r="AW103" s="126"/>
      <c r="AX103" s="126"/>
      <c r="AY103" s="126"/>
      <c r="AZ103" s="126"/>
      <c r="BA103" s="126"/>
      <c r="BB103" s="126"/>
      <c r="BC103" s="112"/>
      <c r="BD103" s="243">
        <f t="shared" si="0"/>
        <v>0</v>
      </c>
      <c r="BE103" s="243"/>
    </row>
    <row r="104" spans="1:57" ht="10.5" customHeight="1">
      <c r="A104" s="339" t="s">
        <v>170</v>
      </c>
      <c r="B104" s="337" t="s">
        <v>13</v>
      </c>
      <c r="C104" s="107" t="s">
        <v>91</v>
      </c>
      <c r="D104" s="119">
        <v>1</v>
      </c>
      <c r="E104" s="119">
        <v>1</v>
      </c>
      <c r="F104" s="119">
        <v>1</v>
      </c>
      <c r="G104" s="119">
        <v>1</v>
      </c>
      <c r="H104" s="119">
        <v>1</v>
      </c>
      <c r="I104" s="119">
        <v>1</v>
      </c>
      <c r="J104" s="119">
        <v>1</v>
      </c>
      <c r="K104" s="119">
        <v>1</v>
      </c>
      <c r="L104" s="119">
        <v>1</v>
      </c>
      <c r="M104" s="119">
        <v>1</v>
      </c>
      <c r="N104" s="119">
        <v>1</v>
      </c>
      <c r="O104" s="119">
        <v>1</v>
      </c>
      <c r="P104" s="119">
        <v>1</v>
      </c>
      <c r="Q104" s="119">
        <v>1</v>
      </c>
      <c r="R104" s="119">
        <v>1</v>
      </c>
      <c r="S104" s="119">
        <v>1</v>
      </c>
      <c r="T104" s="119">
        <v>1</v>
      </c>
      <c r="U104" s="162"/>
      <c r="V104" s="162"/>
      <c r="W104" s="119">
        <v>1</v>
      </c>
      <c r="X104" s="119">
        <v>1</v>
      </c>
      <c r="Y104" s="119">
        <v>1</v>
      </c>
      <c r="Z104" s="119">
        <v>1</v>
      </c>
      <c r="AA104" s="119">
        <v>1</v>
      </c>
      <c r="AB104" s="119">
        <v>1</v>
      </c>
      <c r="AC104" s="119">
        <v>1</v>
      </c>
      <c r="AD104" s="119">
        <v>1</v>
      </c>
      <c r="AE104" s="119">
        <v>1</v>
      </c>
      <c r="AF104" s="119">
        <v>1</v>
      </c>
      <c r="AG104" s="119">
        <v>1</v>
      </c>
      <c r="AH104" s="119">
        <v>1</v>
      </c>
      <c r="AI104" s="119">
        <v>1</v>
      </c>
      <c r="AJ104" s="119">
        <v>1</v>
      </c>
      <c r="AK104" s="119">
        <v>1</v>
      </c>
      <c r="AL104" s="119">
        <v>1</v>
      </c>
      <c r="AM104" s="119">
        <v>1</v>
      </c>
      <c r="AN104" s="119">
        <v>1</v>
      </c>
      <c r="AO104" s="119">
        <v>1</v>
      </c>
      <c r="AP104" s="119">
        <v>1</v>
      </c>
      <c r="AQ104" s="119">
        <v>1</v>
      </c>
      <c r="AR104" s="249"/>
      <c r="AS104" s="249"/>
      <c r="AT104" s="236"/>
      <c r="AU104" s="126"/>
      <c r="AV104" s="126"/>
      <c r="AW104" s="126"/>
      <c r="AX104" s="126"/>
      <c r="AY104" s="126"/>
      <c r="AZ104" s="126"/>
      <c r="BA104" s="126"/>
      <c r="BB104" s="126"/>
      <c r="BC104" s="112"/>
      <c r="BD104" s="243">
        <f t="shared" si="0"/>
        <v>38</v>
      </c>
      <c r="BE104" s="243"/>
    </row>
    <row r="105" spans="1:57" ht="12.75" customHeight="1">
      <c r="A105" s="340"/>
      <c r="B105" s="338"/>
      <c r="C105" s="107" t="s">
        <v>92</v>
      </c>
      <c r="D105" s="201"/>
      <c r="E105" s="201"/>
      <c r="F105" s="201"/>
      <c r="G105" s="201"/>
      <c r="H105" s="201"/>
      <c r="I105" s="201"/>
      <c r="J105" s="201"/>
      <c r="K105" s="199"/>
      <c r="L105" s="199"/>
      <c r="M105" s="199"/>
      <c r="N105" s="199"/>
      <c r="O105" s="199"/>
      <c r="P105" s="198"/>
      <c r="Q105" s="198"/>
      <c r="R105" s="198"/>
      <c r="S105" s="198"/>
      <c r="T105" s="244"/>
      <c r="U105" s="162"/>
      <c r="V105" s="173"/>
      <c r="W105" s="245"/>
      <c r="X105" s="245"/>
      <c r="Y105" s="199"/>
      <c r="Z105" s="199"/>
      <c r="AA105" s="199"/>
      <c r="AB105" s="199"/>
      <c r="AC105" s="199"/>
      <c r="AD105" s="199"/>
      <c r="AE105" s="199"/>
      <c r="AF105" s="199"/>
      <c r="AG105" s="201"/>
      <c r="AH105" s="201"/>
      <c r="AI105" s="201"/>
      <c r="AJ105" s="201"/>
      <c r="AK105" s="246"/>
      <c r="AL105" s="201"/>
      <c r="AM105" s="201"/>
      <c r="AN105" s="201"/>
      <c r="AO105" s="201"/>
      <c r="AP105" s="201"/>
      <c r="AQ105" s="201"/>
      <c r="AR105" s="247"/>
      <c r="AS105" s="247"/>
      <c r="AT105" s="236"/>
      <c r="AU105" s="126"/>
      <c r="AV105" s="126"/>
      <c r="AW105" s="126"/>
      <c r="AX105" s="126"/>
      <c r="AY105" s="126"/>
      <c r="AZ105" s="126"/>
      <c r="BA105" s="126"/>
      <c r="BB105" s="126"/>
      <c r="BC105" s="112"/>
      <c r="BD105" s="243">
        <f t="shared" si="0"/>
        <v>0</v>
      </c>
      <c r="BE105" s="243"/>
    </row>
    <row r="106" spans="1:57" ht="10.5" customHeight="1">
      <c r="A106" s="332"/>
      <c r="B106" s="343" t="s">
        <v>167</v>
      </c>
      <c r="C106" s="107"/>
      <c r="D106" s="201"/>
      <c r="E106" s="201"/>
      <c r="F106" s="201"/>
      <c r="G106" s="201"/>
      <c r="H106" s="201"/>
      <c r="I106" s="201"/>
      <c r="J106" s="201"/>
      <c r="K106" s="199"/>
      <c r="L106" s="199"/>
      <c r="M106" s="199"/>
      <c r="N106" s="199"/>
      <c r="O106" s="199"/>
      <c r="P106" s="198"/>
      <c r="Q106" s="198"/>
      <c r="R106" s="198"/>
      <c r="S106" s="198"/>
      <c r="T106" s="244"/>
      <c r="U106" s="162"/>
      <c r="V106" s="173"/>
      <c r="W106" s="245"/>
      <c r="X106" s="245"/>
      <c r="Y106" s="199"/>
      <c r="Z106" s="199"/>
      <c r="AA106" s="199"/>
      <c r="AB106" s="199"/>
      <c r="AC106" s="199"/>
      <c r="AD106" s="199"/>
      <c r="AE106" s="199"/>
      <c r="AF106" s="199"/>
      <c r="AG106" s="201"/>
      <c r="AH106" s="201"/>
      <c r="AI106" s="201"/>
      <c r="AJ106" s="201"/>
      <c r="AK106" s="246"/>
      <c r="AL106" s="201"/>
      <c r="AM106" s="201"/>
      <c r="AN106" s="201"/>
      <c r="AO106" s="201"/>
      <c r="AP106" s="201"/>
      <c r="AQ106" s="201"/>
      <c r="AR106" s="247"/>
      <c r="AS106" s="247"/>
      <c r="AT106" s="236"/>
      <c r="AU106" s="126"/>
      <c r="AV106" s="126"/>
      <c r="AW106" s="126"/>
      <c r="AX106" s="126"/>
      <c r="AY106" s="126"/>
      <c r="AZ106" s="126"/>
      <c r="BA106" s="126"/>
      <c r="BB106" s="126"/>
      <c r="BC106" s="112"/>
      <c r="BD106" s="243">
        <f t="shared" si="0"/>
        <v>0</v>
      </c>
      <c r="BE106" s="243"/>
    </row>
    <row r="107" spans="1:57" ht="15" customHeight="1">
      <c r="A107" s="333"/>
      <c r="B107" s="344"/>
      <c r="C107" s="107"/>
      <c r="D107" s="201"/>
      <c r="E107" s="201"/>
      <c r="F107" s="201"/>
      <c r="G107" s="201"/>
      <c r="H107" s="201"/>
      <c r="I107" s="201"/>
      <c r="J107" s="201"/>
      <c r="K107" s="199"/>
      <c r="L107" s="199"/>
      <c r="M107" s="199"/>
      <c r="N107" s="199"/>
      <c r="O107" s="199"/>
      <c r="P107" s="198"/>
      <c r="Q107" s="198"/>
      <c r="R107" s="198"/>
      <c r="S107" s="198"/>
      <c r="T107" s="244"/>
      <c r="U107" s="162"/>
      <c r="V107" s="173"/>
      <c r="W107" s="245"/>
      <c r="X107" s="245"/>
      <c r="Y107" s="199"/>
      <c r="Z107" s="199"/>
      <c r="AA107" s="199"/>
      <c r="AB107" s="199"/>
      <c r="AC107" s="199"/>
      <c r="AD107" s="199"/>
      <c r="AE107" s="199"/>
      <c r="AF107" s="199"/>
      <c r="AG107" s="201"/>
      <c r="AH107" s="201"/>
      <c r="AI107" s="201"/>
      <c r="AJ107" s="201"/>
      <c r="AK107" s="246"/>
      <c r="AL107" s="201"/>
      <c r="AM107" s="201"/>
      <c r="AN107" s="201"/>
      <c r="AO107" s="201"/>
      <c r="AP107" s="201"/>
      <c r="AQ107" s="201"/>
      <c r="AR107" s="247"/>
      <c r="AS107" s="247"/>
      <c r="AT107" s="236"/>
      <c r="AU107" s="126"/>
      <c r="AV107" s="126"/>
      <c r="AW107" s="126"/>
      <c r="AX107" s="126"/>
      <c r="AY107" s="126"/>
      <c r="AZ107" s="126"/>
      <c r="BA107" s="126"/>
      <c r="BB107" s="126"/>
      <c r="BC107" s="112"/>
      <c r="BD107" s="243">
        <f t="shared" si="0"/>
        <v>0</v>
      </c>
      <c r="BE107" s="243"/>
    </row>
    <row r="108" spans="1:57" ht="10.5" customHeight="1">
      <c r="A108" s="339" t="s">
        <v>159</v>
      </c>
      <c r="B108" s="337" t="s">
        <v>166</v>
      </c>
      <c r="C108" s="107" t="s">
        <v>91</v>
      </c>
      <c r="D108" s="121">
        <v>4</v>
      </c>
      <c r="E108" s="121">
        <v>4</v>
      </c>
      <c r="F108" s="121">
        <v>4</v>
      </c>
      <c r="G108" s="121">
        <v>4</v>
      </c>
      <c r="H108" s="121">
        <v>4</v>
      </c>
      <c r="I108" s="121">
        <v>4</v>
      </c>
      <c r="J108" s="121">
        <v>4</v>
      </c>
      <c r="K108" s="121">
        <v>4</v>
      </c>
      <c r="L108" s="121">
        <v>4</v>
      </c>
      <c r="M108" s="121">
        <v>4</v>
      </c>
      <c r="N108" s="121">
        <v>4</v>
      </c>
      <c r="O108" s="121">
        <v>4</v>
      </c>
      <c r="P108" s="121">
        <v>4</v>
      </c>
      <c r="Q108" s="121">
        <v>4</v>
      </c>
      <c r="R108" s="121">
        <v>4</v>
      </c>
      <c r="S108" s="292">
        <v>3</v>
      </c>
      <c r="T108" s="292">
        <v>3</v>
      </c>
      <c r="U108" s="162"/>
      <c r="V108" s="173"/>
      <c r="W108" s="193">
        <v>2</v>
      </c>
      <c r="X108" s="193">
        <v>2</v>
      </c>
      <c r="Y108" s="193">
        <v>2</v>
      </c>
      <c r="Z108" s="193">
        <v>2</v>
      </c>
      <c r="AA108" s="193">
        <v>2</v>
      </c>
      <c r="AB108" s="193">
        <v>2</v>
      </c>
      <c r="AC108" s="193">
        <v>2</v>
      </c>
      <c r="AD108" s="193">
        <v>2</v>
      </c>
      <c r="AE108" s="193">
        <v>2</v>
      </c>
      <c r="AF108" s="193">
        <v>2</v>
      </c>
      <c r="AG108" s="193">
        <v>2</v>
      </c>
      <c r="AH108" s="193">
        <v>2</v>
      </c>
      <c r="AI108" s="193">
        <v>2</v>
      </c>
      <c r="AJ108" s="193">
        <v>2</v>
      </c>
      <c r="AK108" s="193">
        <v>2</v>
      </c>
      <c r="AL108" s="193">
        <v>2</v>
      </c>
      <c r="AM108" s="193">
        <v>2</v>
      </c>
      <c r="AN108" s="193">
        <v>2</v>
      </c>
      <c r="AO108" s="193">
        <v>2</v>
      </c>
      <c r="AP108" s="193">
        <v>2</v>
      </c>
      <c r="AQ108" s="193">
        <v>2</v>
      </c>
      <c r="AR108" s="113"/>
      <c r="AS108" s="113"/>
      <c r="AT108" s="236"/>
      <c r="AU108" s="126"/>
      <c r="AV108" s="126"/>
      <c r="AW108" s="126"/>
      <c r="AX108" s="126"/>
      <c r="AY108" s="126"/>
      <c r="AZ108" s="126"/>
      <c r="BA108" s="126"/>
      <c r="BB108" s="126"/>
      <c r="BC108" s="112"/>
      <c r="BD108" s="243">
        <f t="shared" si="0"/>
        <v>108</v>
      </c>
      <c r="BE108" s="243"/>
    </row>
    <row r="109" spans="1:57" ht="10.5" customHeight="1">
      <c r="A109" s="340"/>
      <c r="B109" s="338"/>
      <c r="C109" s="107" t="s">
        <v>92</v>
      </c>
      <c r="D109" s="201"/>
      <c r="E109" s="201"/>
      <c r="F109" s="201"/>
      <c r="G109" s="201"/>
      <c r="H109" s="201"/>
      <c r="I109" s="201"/>
      <c r="J109" s="201"/>
      <c r="K109" s="199"/>
      <c r="L109" s="199"/>
      <c r="M109" s="199"/>
      <c r="N109" s="199"/>
      <c r="O109" s="199"/>
      <c r="P109" s="198"/>
      <c r="Q109" s="198"/>
      <c r="R109" s="198"/>
      <c r="S109" s="198"/>
      <c r="T109" s="244"/>
      <c r="U109" s="162"/>
      <c r="V109" s="173"/>
      <c r="W109" s="95"/>
      <c r="X109" s="245"/>
      <c r="Y109" s="199"/>
      <c r="Z109" s="199"/>
      <c r="AA109" s="199"/>
      <c r="AB109" s="199"/>
      <c r="AC109" s="199"/>
      <c r="AD109" s="199"/>
      <c r="AE109" s="199"/>
      <c r="AF109" s="199"/>
      <c r="AG109" s="201"/>
      <c r="AH109" s="201"/>
      <c r="AI109" s="201"/>
      <c r="AJ109" s="201"/>
      <c r="AK109" s="246"/>
      <c r="AL109" s="201"/>
      <c r="AM109" s="201"/>
      <c r="AN109" s="201"/>
      <c r="AO109" s="201"/>
      <c r="AP109" s="201"/>
      <c r="AQ109" s="201"/>
      <c r="AR109" s="247"/>
      <c r="AS109" s="247"/>
      <c r="AT109" s="236"/>
      <c r="AU109" s="126"/>
      <c r="AV109" s="126"/>
      <c r="AW109" s="126"/>
      <c r="AX109" s="126"/>
      <c r="AY109" s="126"/>
      <c r="AZ109" s="126"/>
      <c r="BA109" s="126"/>
      <c r="BB109" s="126"/>
      <c r="BC109" s="112"/>
      <c r="BD109" s="243">
        <f t="shared" si="0"/>
        <v>0</v>
      </c>
      <c r="BE109" s="243"/>
    </row>
    <row r="110" spans="1:57" ht="10.5" customHeight="1">
      <c r="A110" s="339" t="s">
        <v>160</v>
      </c>
      <c r="B110" s="337" t="s">
        <v>65</v>
      </c>
      <c r="C110" s="107" t="s">
        <v>91</v>
      </c>
      <c r="D110" s="292">
        <v>3</v>
      </c>
      <c r="E110" s="292">
        <v>3</v>
      </c>
      <c r="F110" s="121">
        <v>1</v>
      </c>
      <c r="G110" s="121">
        <v>1</v>
      </c>
      <c r="H110" s="121">
        <v>1</v>
      </c>
      <c r="I110" s="121">
        <v>1</v>
      </c>
      <c r="J110" s="121">
        <v>1</v>
      </c>
      <c r="K110" s="121">
        <v>1</v>
      </c>
      <c r="L110" s="121">
        <v>1</v>
      </c>
      <c r="M110" s="121">
        <v>1</v>
      </c>
      <c r="N110" s="121">
        <v>1</v>
      </c>
      <c r="O110" s="121">
        <v>1</v>
      </c>
      <c r="P110" s="121">
        <v>1</v>
      </c>
      <c r="Q110" s="121">
        <v>1</v>
      </c>
      <c r="R110" s="121">
        <v>1</v>
      </c>
      <c r="S110" s="121">
        <v>1</v>
      </c>
      <c r="T110" s="292"/>
      <c r="U110" s="162"/>
      <c r="V110" s="173"/>
      <c r="W110" s="193">
        <v>3</v>
      </c>
      <c r="X110" s="193">
        <v>3</v>
      </c>
      <c r="Y110" s="193">
        <v>3</v>
      </c>
      <c r="Z110" s="193">
        <v>3</v>
      </c>
      <c r="AA110" s="193">
        <v>3</v>
      </c>
      <c r="AB110" s="193">
        <v>3</v>
      </c>
      <c r="AC110" s="193">
        <v>3</v>
      </c>
      <c r="AD110" s="193">
        <v>3</v>
      </c>
      <c r="AE110" s="193">
        <v>3</v>
      </c>
      <c r="AF110" s="193">
        <v>3</v>
      </c>
      <c r="AG110" s="193">
        <v>3</v>
      </c>
      <c r="AH110" s="193">
        <v>3</v>
      </c>
      <c r="AI110" s="193">
        <v>3</v>
      </c>
      <c r="AJ110" s="193">
        <v>3</v>
      </c>
      <c r="AK110" s="193">
        <v>3</v>
      </c>
      <c r="AL110" s="193">
        <v>3</v>
      </c>
      <c r="AM110" s="294">
        <v>1</v>
      </c>
      <c r="AN110" s="294">
        <v>2</v>
      </c>
      <c r="AO110" s="297">
        <v>2</v>
      </c>
      <c r="AP110" s="193">
        <v>2</v>
      </c>
      <c r="AQ110" s="193">
        <v>2</v>
      </c>
      <c r="AR110" s="113"/>
      <c r="AS110" s="113"/>
      <c r="AT110" s="236"/>
      <c r="AU110" s="126"/>
      <c r="AV110" s="126"/>
      <c r="AW110" s="126"/>
      <c r="AX110" s="126"/>
      <c r="AY110" s="126"/>
      <c r="AZ110" s="126"/>
      <c r="BA110" s="126"/>
      <c r="BB110" s="126"/>
      <c r="BC110" s="112"/>
      <c r="BD110" s="243">
        <f t="shared" si="0"/>
        <v>77</v>
      </c>
      <c r="BE110" s="243"/>
    </row>
    <row r="111" spans="1:57" ht="10.5" customHeight="1">
      <c r="A111" s="340"/>
      <c r="B111" s="338"/>
      <c r="C111" s="107" t="s">
        <v>92</v>
      </c>
      <c r="D111" s="201"/>
      <c r="E111" s="201"/>
      <c r="F111" s="201"/>
      <c r="G111" s="201"/>
      <c r="H111" s="201"/>
      <c r="I111" s="201"/>
      <c r="J111" s="201"/>
      <c r="K111" s="199"/>
      <c r="L111" s="199"/>
      <c r="M111" s="199"/>
      <c r="N111" s="199"/>
      <c r="O111" s="199"/>
      <c r="P111" s="198"/>
      <c r="Q111" s="198"/>
      <c r="R111" s="198"/>
      <c r="S111" s="198"/>
      <c r="T111" s="244"/>
      <c r="U111" s="162"/>
      <c r="V111" s="173"/>
      <c r="W111" s="245"/>
      <c r="X111" s="245"/>
      <c r="Y111" s="199"/>
      <c r="Z111" s="199"/>
      <c r="AA111" s="199"/>
      <c r="AB111" s="199"/>
      <c r="AC111" s="199"/>
      <c r="AD111" s="199"/>
      <c r="AE111" s="199"/>
      <c r="AF111" s="199"/>
      <c r="AG111" s="201"/>
      <c r="AH111" s="201"/>
      <c r="AI111" s="201"/>
      <c r="AJ111" s="201"/>
      <c r="AK111" s="246"/>
      <c r="AL111" s="201"/>
      <c r="AM111" s="201"/>
      <c r="AN111" s="201"/>
      <c r="AO111" s="201"/>
      <c r="AP111" s="201"/>
      <c r="AQ111" s="201"/>
      <c r="AR111" s="247"/>
      <c r="AS111" s="247"/>
      <c r="AT111" s="236"/>
      <c r="AU111" s="126"/>
      <c r="AV111" s="126"/>
      <c r="AW111" s="126"/>
      <c r="AX111" s="126"/>
      <c r="AY111" s="126"/>
      <c r="AZ111" s="126"/>
      <c r="BA111" s="126"/>
      <c r="BB111" s="126"/>
      <c r="BC111" s="112"/>
      <c r="BD111" s="243">
        <f t="shared" si="0"/>
        <v>0</v>
      </c>
      <c r="BE111" s="243"/>
    </row>
    <row r="112" spans="1:57" ht="10.5" customHeight="1">
      <c r="A112" s="345" t="s">
        <v>154</v>
      </c>
      <c r="B112" s="337" t="s">
        <v>141</v>
      </c>
      <c r="C112" s="107" t="s">
        <v>91</v>
      </c>
      <c r="D112" s="119">
        <v>2</v>
      </c>
      <c r="E112" s="119">
        <v>2</v>
      </c>
      <c r="F112" s="119">
        <v>2</v>
      </c>
      <c r="G112" s="119">
        <v>2</v>
      </c>
      <c r="H112" s="119">
        <v>2</v>
      </c>
      <c r="I112" s="119">
        <v>2</v>
      </c>
      <c r="J112" s="119">
        <v>2</v>
      </c>
      <c r="K112" s="119">
        <v>2</v>
      </c>
      <c r="L112" s="119">
        <v>2</v>
      </c>
      <c r="M112" s="119">
        <v>2</v>
      </c>
      <c r="N112" s="119">
        <v>2</v>
      </c>
      <c r="O112" s="119">
        <v>2</v>
      </c>
      <c r="P112" s="119">
        <v>2</v>
      </c>
      <c r="Q112" s="119">
        <v>2</v>
      </c>
      <c r="R112" s="119">
        <v>2</v>
      </c>
      <c r="S112" s="119">
        <v>2</v>
      </c>
      <c r="T112" s="119">
        <v>2</v>
      </c>
      <c r="U112" s="162"/>
      <c r="V112" s="162"/>
      <c r="W112" s="119">
        <v>1</v>
      </c>
      <c r="X112" s="119">
        <v>1</v>
      </c>
      <c r="Y112" s="119">
        <v>1</v>
      </c>
      <c r="Z112" s="119">
        <v>1</v>
      </c>
      <c r="AA112" s="119">
        <v>1</v>
      </c>
      <c r="AB112" s="119">
        <v>1</v>
      </c>
      <c r="AC112" s="119">
        <v>1</v>
      </c>
      <c r="AD112" s="119">
        <v>1</v>
      </c>
      <c r="AE112" s="119">
        <v>1</v>
      </c>
      <c r="AF112" s="119">
        <v>1</v>
      </c>
      <c r="AG112" s="119">
        <v>1</v>
      </c>
      <c r="AH112" s="119">
        <v>1</v>
      </c>
      <c r="AI112" s="119">
        <v>1</v>
      </c>
      <c r="AJ112" s="119">
        <v>1</v>
      </c>
      <c r="AK112" s="119">
        <v>1</v>
      </c>
      <c r="AL112" s="119">
        <v>1</v>
      </c>
      <c r="AM112" s="119">
        <v>1</v>
      </c>
      <c r="AN112" s="119">
        <v>1</v>
      </c>
      <c r="AO112" s="119">
        <v>1</v>
      </c>
      <c r="AP112" s="119">
        <v>1</v>
      </c>
      <c r="AQ112" s="119">
        <v>1</v>
      </c>
      <c r="AR112" s="120"/>
      <c r="AS112" s="120"/>
      <c r="AT112" s="236"/>
      <c r="AU112" s="126"/>
      <c r="AV112" s="126"/>
      <c r="AW112" s="126"/>
      <c r="AX112" s="126"/>
      <c r="AY112" s="126"/>
      <c r="AZ112" s="126"/>
      <c r="BA112" s="126"/>
      <c r="BB112" s="126"/>
      <c r="BC112" s="112"/>
      <c r="BD112" s="243">
        <f t="shared" si="0"/>
        <v>55</v>
      </c>
      <c r="BE112" s="243"/>
    </row>
    <row r="113" spans="1:57" ht="10.5" customHeight="1">
      <c r="A113" s="346"/>
      <c r="B113" s="338"/>
      <c r="C113" s="107" t="s">
        <v>92</v>
      </c>
      <c r="D113" s="201"/>
      <c r="E113" s="201"/>
      <c r="F113" s="201"/>
      <c r="G113" s="201"/>
      <c r="H113" s="201"/>
      <c r="I113" s="201"/>
      <c r="J113" s="201"/>
      <c r="K113" s="199"/>
      <c r="L113" s="199"/>
      <c r="M113" s="199"/>
      <c r="N113" s="199"/>
      <c r="O113" s="199"/>
      <c r="P113" s="198"/>
      <c r="Q113" s="198"/>
      <c r="R113" s="198"/>
      <c r="S113" s="198"/>
      <c r="T113" s="198"/>
      <c r="U113" s="162"/>
      <c r="V113" s="173"/>
      <c r="W113" s="245"/>
      <c r="X113" s="245"/>
      <c r="Y113" s="199"/>
      <c r="Z113" s="199"/>
      <c r="AA113" s="199"/>
      <c r="AB113" s="199"/>
      <c r="AC113" s="199"/>
      <c r="AD113" s="199"/>
      <c r="AE113" s="199"/>
      <c r="AF113" s="199"/>
      <c r="AG113" s="201"/>
      <c r="AH113" s="201"/>
      <c r="AI113" s="201"/>
      <c r="AJ113" s="201"/>
      <c r="AK113" s="246"/>
      <c r="AL113" s="201"/>
      <c r="AM113" s="201"/>
      <c r="AN113" s="201"/>
      <c r="AO113" s="201"/>
      <c r="AP113" s="201"/>
      <c r="AQ113" s="201"/>
      <c r="AR113" s="247"/>
      <c r="AS113" s="247"/>
      <c r="AT113" s="236"/>
      <c r="AU113" s="126"/>
      <c r="AV113" s="126"/>
      <c r="AW113" s="126"/>
      <c r="AX113" s="126"/>
      <c r="AY113" s="126"/>
      <c r="AZ113" s="126"/>
      <c r="BA113" s="126"/>
      <c r="BB113" s="126"/>
      <c r="BC113" s="112"/>
      <c r="BD113" s="243">
        <f t="shared" si="0"/>
        <v>0</v>
      </c>
      <c r="BE113" s="243"/>
    </row>
    <row r="114" spans="1:57" ht="10.5" customHeight="1">
      <c r="A114" s="339" t="s">
        <v>155</v>
      </c>
      <c r="B114" s="337" t="s">
        <v>239</v>
      </c>
      <c r="C114" s="107" t="s">
        <v>91</v>
      </c>
      <c r="D114" s="121">
        <v>2</v>
      </c>
      <c r="E114" s="121">
        <v>2</v>
      </c>
      <c r="F114" s="121">
        <v>2</v>
      </c>
      <c r="G114" s="121">
        <v>2</v>
      </c>
      <c r="H114" s="121">
        <v>2</v>
      </c>
      <c r="I114" s="121">
        <v>2</v>
      </c>
      <c r="J114" s="121">
        <v>2</v>
      </c>
      <c r="K114" s="121">
        <v>2</v>
      </c>
      <c r="L114" s="121">
        <v>2</v>
      </c>
      <c r="M114" s="121">
        <v>2</v>
      </c>
      <c r="N114" s="121">
        <v>2</v>
      </c>
      <c r="O114" s="121">
        <v>2</v>
      </c>
      <c r="P114" s="121">
        <v>2</v>
      </c>
      <c r="Q114" s="121">
        <v>2</v>
      </c>
      <c r="R114" s="121">
        <v>2</v>
      </c>
      <c r="S114" s="121">
        <v>2</v>
      </c>
      <c r="T114" s="292">
        <v>3</v>
      </c>
      <c r="U114" s="162"/>
      <c r="V114" s="250"/>
      <c r="W114" s="121">
        <v>3</v>
      </c>
      <c r="X114" s="121">
        <v>3</v>
      </c>
      <c r="Y114" s="121">
        <v>3</v>
      </c>
      <c r="Z114" s="121">
        <v>3</v>
      </c>
      <c r="AA114" s="121">
        <v>3</v>
      </c>
      <c r="AB114" s="121">
        <v>3</v>
      </c>
      <c r="AC114" s="121">
        <v>3</v>
      </c>
      <c r="AD114" s="121">
        <v>3</v>
      </c>
      <c r="AE114" s="121">
        <v>3</v>
      </c>
      <c r="AF114" s="121">
        <v>3</v>
      </c>
      <c r="AG114" s="121">
        <v>3</v>
      </c>
      <c r="AH114" s="121">
        <v>3</v>
      </c>
      <c r="AI114" s="121">
        <v>3</v>
      </c>
      <c r="AJ114" s="121">
        <v>3</v>
      </c>
      <c r="AK114" s="121">
        <v>3</v>
      </c>
      <c r="AL114" s="121">
        <v>3</v>
      </c>
      <c r="AM114" s="121">
        <v>3</v>
      </c>
      <c r="AN114" s="121">
        <v>3</v>
      </c>
      <c r="AO114" s="121">
        <v>3</v>
      </c>
      <c r="AP114" s="121">
        <v>3</v>
      </c>
      <c r="AQ114" s="121">
        <v>3</v>
      </c>
      <c r="AR114" s="249"/>
      <c r="AS114" s="249"/>
      <c r="AT114" s="236"/>
      <c r="AU114" s="126"/>
      <c r="AV114" s="126"/>
      <c r="AW114" s="126"/>
      <c r="AX114" s="126"/>
      <c r="AY114" s="126"/>
      <c r="AZ114" s="126"/>
      <c r="BA114" s="126"/>
      <c r="BB114" s="126"/>
      <c r="BC114" s="112"/>
      <c r="BD114" s="243">
        <f t="shared" si="0"/>
        <v>98</v>
      </c>
      <c r="BE114" s="243"/>
    </row>
    <row r="115" spans="1:57" ht="14.25" customHeight="1">
      <c r="A115" s="340"/>
      <c r="B115" s="338"/>
      <c r="C115" s="107" t="s">
        <v>92</v>
      </c>
      <c r="D115" s="201"/>
      <c r="E115" s="201"/>
      <c r="F115" s="201"/>
      <c r="G115" s="201"/>
      <c r="H115" s="201"/>
      <c r="I115" s="201"/>
      <c r="J115" s="201"/>
      <c r="K115" s="199"/>
      <c r="L115" s="199"/>
      <c r="M115" s="199"/>
      <c r="N115" s="199"/>
      <c r="O115" s="199"/>
      <c r="P115" s="198"/>
      <c r="Q115" s="198"/>
      <c r="R115" s="198"/>
      <c r="S115" s="198"/>
      <c r="T115" s="244"/>
      <c r="U115" s="162"/>
      <c r="V115" s="173"/>
      <c r="W115" s="245"/>
      <c r="X115" s="245"/>
      <c r="Y115" s="199"/>
      <c r="Z115" s="199"/>
      <c r="AA115" s="199"/>
      <c r="AB115" s="199"/>
      <c r="AC115" s="199"/>
      <c r="AD115" s="199"/>
      <c r="AE115" s="199"/>
      <c r="AF115" s="199"/>
      <c r="AG115" s="201"/>
      <c r="AH115" s="201"/>
      <c r="AI115" s="201"/>
      <c r="AJ115" s="201"/>
      <c r="AK115" s="246"/>
      <c r="AL115" s="201"/>
      <c r="AM115" s="201"/>
      <c r="AN115" s="201"/>
      <c r="AO115" s="201"/>
      <c r="AP115" s="201"/>
      <c r="AQ115" s="201"/>
      <c r="AR115" s="247"/>
      <c r="AS115" s="247"/>
      <c r="AT115" s="236"/>
      <c r="AU115" s="126"/>
      <c r="AV115" s="126"/>
      <c r="AW115" s="126"/>
      <c r="AX115" s="126"/>
      <c r="AY115" s="126"/>
      <c r="AZ115" s="126"/>
      <c r="BA115" s="126"/>
      <c r="BB115" s="126"/>
      <c r="BC115" s="112"/>
      <c r="BD115" s="243">
        <f t="shared" si="0"/>
        <v>0</v>
      </c>
      <c r="BE115" s="243"/>
    </row>
    <row r="116" spans="1:57" ht="10.5" customHeight="1">
      <c r="A116" s="347" t="s">
        <v>179</v>
      </c>
      <c r="B116" s="349" t="s">
        <v>178</v>
      </c>
      <c r="C116" s="251" t="s">
        <v>91</v>
      </c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162"/>
      <c r="V116" s="173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120"/>
      <c r="AS116" s="120"/>
      <c r="AT116" s="236"/>
      <c r="AU116" s="126"/>
      <c r="AV116" s="126"/>
      <c r="AW116" s="126"/>
      <c r="AX116" s="126"/>
      <c r="AY116" s="126"/>
      <c r="AZ116" s="126"/>
      <c r="BA116" s="126"/>
      <c r="BB116" s="126"/>
      <c r="BC116" s="112"/>
      <c r="BD116" s="243">
        <f t="shared" si="0"/>
        <v>0</v>
      </c>
      <c r="BE116" s="243"/>
    </row>
    <row r="117" spans="1:57" ht="14.25" customHeight="1">
      <c r="A117" s="348"/>
      <c r="B117" s="350"/>
      <c r="C117" s="251" t="s">
        <v>92</v>
      </c>
      <c r="D117" s="253"/>
      <c r="E117" s="253"/>
      <c r="F117" s="253"/>
      <c r="G117" s="253"/>
      <c r="H117" s="253"/>
      <c r="I117" s="253"/>
      <c r="J117" s="253"/>
      <c r="K117" s="254"/>
      <c r="L117" s="254"/>
      <c r="M117" s="254"/>
      <c r="N117" s="254"/>
      <c r="O117" s="254"/>
      <c r="P117" s="251"/>
      <c r="Q117" s="251"/>
      <c r="R117" s="251"/>
      <c r="S117" s="251"/>
      <c r="T117" s="255"/>
      <c r="U117" s="162"/>
      <c r="V117" s="173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47"/>
      <c r="AS117" s="247"/>
      <c r="AT117" s="236"/>
      <c r="AU117" s="126"/>
      <c r="AV117" s="126"/>
      <c r="AW117" s="126"/>
      <c r="AX117" s="126"/>
      <c r="AY117" s="126"/>
      <c r="AZ117" s="126"/>
      <c r="BA117" s="126"/>
      <c r="BB117" s="126"/>
      <c r="BC117" s="112"/>
      <c r="BD117" s="243">
        <f t="shared" si="0"/>
        <v>0</v>
      </c>
      <c r="BE117" s="243"/>
    </row>
    <row r="118" spans="1:57" ht="10.5" customHeight="1">
      <c r="A118" s="339" t="s">
        <v>181</v>
      </c>
      <c r="B118" s="341" t="s">
        <v>180</v>
      </c>
      <c r="C118" s="107" t="s">
        <v>91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62"/>
      <c r="V118" s="256"/>
      <c r="W118" s="121">
        <v>3</v>
      </c>
      <c r="X118" s="121">
        <v>3</v>
      </c>
      <c r="Y118" s="121">
        <v>3</v>
      </c>
      <c r="Z118" s="121">
        <v>3</v>
      </c>
      <c r="AA118" s="121">
        <v>3</v>
      </c>
      <c r="AB118" s="121">
        <v>3</v>
      </c>
      <c r="AC118" s="121">
        <v>3</v>
      </c>
      <c r="AD118" s="121">
        <v>3</v>
      </c>
      <c r="AE118" s="121">
        <v>3</v>
      </c>
      <c r="AF118" s="121">
        <v>3</v>
      </c>
      <c r="AG118" s="121">
        <v>3</v>
      </c>
      <c r="AH118" s="121">
        <v>3</v>
      </c>
      <c r="AI118" s="121">
        <v>3</v>
      </c>
      <c r="AJ118" s="121">
        <v>3</v>
      </c>
      <c r="AK118" s="121">
        <v>3</v>
      </c>
      <c r="AL118" s="121">
        <v>3</v>
      </c>
      <c r="AM118" s="121">
        <v>3</v>
      </c>
      <c r="AN118" s="292"/>
      <c r="AO118" s="121"/>
      <c r="AP118" s="121"/>
      <c r="AQ118" s="121"/>
      <c r="AR118" s="249"/>
      <c r="AS118" s="249"/>
      <c r="AT118" s="236"/>
      <c r="AU118" s="126"/>
      <c r="AV118" s="126"/>
      <c r="AW118" s="126"/>
      <c r="AX118" s="126"/>
      <c r="AY118" s="126"/>
      <c r="AZ118" s="126"/>
      <c r="BA118" s="126"/>
      <c r="BB118" s="126"/>
      <c r="BC118" s="112"/>
      <c r="BD118" s="243">
        <f t="shared" si="0"/>
        <v>51</v>
      </c>
      <c r="BE118" s="243"/>
    </row>
    <row r="119" spans="1:57" ht="12.75" customHeight="1">
      <c r="A119" s="340"/>
      <c r="B119" s="342"/>
      <c r="C119" s="107" t="s">
        <v>92</v>
      </c>
      <c r="D119" s="201"/>
      <c r="E119" s="201"/>
      <c r="F119" s="201"/>
      <c r="G119" s="201"/>
      <c r="H119" s="201"/>
      <c r="I119" s="201"/>
      <c r="J119" s="201"/>
      <c r="K119" s="199"/>
      <c r="L119" s="199"/>
      <c r="M119" s="199"/>
      <c r="N119" s="199"/>
      <c r="O119" s="199"/>
      <c r="P119" s="198"/>
      <c r="Q119" s="198"/>
      <c r="R119" s="198"/>
      <c r="S119" s="198"/>
      <c r="T119" s="244"/>
      <c r="U119" s="162"/>
      <c r="V119" s="173"/>
      <c r="W119" s="245"/>
      <c r="X119" s="245"/>
      <c r="Y119" s="199"/>
      <c r="Z119" s="199"/>
      <c r="AA119" s="199"/>
      <c r="AB119" s="199"/>
      <c r="AC119" s="199"/>
      <c r="AD119" s="199"/>
      <c r="AE119" s="199"/>
      <c r="AF119" s="199"/>
      <c r="AG119" s="201"/>
      <c r="AH119" s="201"/>
      <c r="AI119" s="201"/>
      <c r="AJ119" s="201"/>
      <c r="AK119" s="246"/>
      <c r="AL119" s="201"/>
      <c r="AM119" s="201"/>
      <c r="AN119" s="201"/>
      <c r="AO119" s="201"/>
      <c r="AP119" s="201"/>
      <c r="AQ119" s="201"/>
      <c r="AR119" s="247"/>
      <c r="AS119" s="247"/>
      <c r="AT119" s="236"/>
      <c r="AU119" s="126"/>
      <c r="AV119" s="126"/>
      <c r="AW119" s="126"/>
      <c r="AX119" s="126"/>
      <c r="AY119" s="126"/>
      <c r="AZ119" s="126"/>
      <c r="BA119" s="126"/>
      <c r="BB119" s="126"/>
      <c r="BC119" s="112"/>
      <c r="BD119" s="243">
        <f t="shared" si="0"/>
        <v>0</v>
      </c>
      <c r="BE119" s="243"/>
    </row>
    <row r="120" spans="1:58" ht="10.5" customHeight="1">
      <c r="A120" s="339" t="s">
        <v>182</v>
      </c>
      <c r="B120" s="341" t="s">
        <v>234</v>
      </c>
      <c r="C120" s="107" t="s">
        <v>91</v>
      </c>
      <c r="D120" s="121">
        <v>2</v>
      </c>
      <c r="E120" s="121">
        <v>2</v>
      </c>
      <c r="F120" s="121">
        <v>2</v>
      </c>
      <c r="G120" s="121">
        <v>2</v>
      </c>
      <c r="H120" s="121">
        <v>2</v>
      </c>
      <c r="I120" s="121">
        <v>2</v>
      </c>
      <c r="J120" s="121">
        <v>2</v>
      </c>
      <c r="K120" s="121">
        <v>2</v>
      </c>
      <c r="L120" s="121">
        <v>2</v>
      </c>
      <c r="M120" s="249">
        <v>3</v>
      </c>
      <c r="N120" s="121">
        <v>3</v>
      </c>
      <c r="O120" s="121">
        <v>3</v>
      </c>
      <c r="P120" s="121">
        <v>3</v>
      </c>
      <c r="Q120" s="121">
        <v>3</v>
      </c>
      <c r="R120" s="121">
        <v>3</v>
      </c>
      <c r="S120" s="121">
        <v>3</v>
      </c>
      <c r="T120" s="121">
        <v>3</v>
      </c>
      <c r="U120" s="162"/>
      <c r="V120" s="256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247"/>
      <c r="AS120" s="247"/>
      <c r="AT120" s="236"/>
      <c r="AU120" s="126"/>
      <c r="AV120" s="126"/>
      <c r="AW120" s="126"/>
      <c r="AX120" s="126"/>
      <c r="AY120" s="126"/>
      <c r="AZ120" s="126"/>
      <c r="BA120" s="126"/>
      <c r="BB120" s="126"/>
      <c r="BC120" s="112"/>
      <c r="BD120" s="243">
        <f t="shared" si="0"/>
        <v>42</v>
      </c>
      <c r="BE120" s="243"/>
      <c r="BF120">
        <v>42</v>
      </c>
    </row>
    <row r="121" spans="1:57" ht="10.5" customHeight="1">
      <c r="A121" s="340"/>
      <c r="B121" s="342"/>
      <c r="C121" s="107" t="s">
        <v>92</v>
      </c>
      <c r="D121" s="201"/>
      <c r="E121" s="201"/>
      <c r="F121" s="201"/>
      <c r="G121" s="201"/>
      <c r="H121" s="201"/>
      <c r="I121" s="201"/>
      <c r="J121" s="201"/>
      <c r="K121" s="199"/>
      <c r="L121" s="199"/>
      <c r="M121" s="199"/>
      <c r="N121" s="199"/>
      <c r="O121" s="199"/>
      <c r="P121" s="198"/>
      <c r="Q121" s="198"/>
      <c r="R121" s="198"/>
      <c r="S121" s="198"/>
      <c r="T121" s="244"/>
      <c r="U121" s="162"/>
      <c r="V121" s="173"/>
      <c r="W121" s="245"/>
      <c r="X121" s="245"/>
      <c r="Y121" s="199"/>
      <c r="Z121" s="199"/>
      <c r="AA121" s="199"/>
      <c r="AB121" s="199"/>
      <c r="AC121" s="199"/>
      <c r="AD121" s="199"/>
      <c r="AE121" s="199"/>
      <c r="AF121" s="199"/>
      <c r="AG121" s="201"/>
      <c r="AH121" s="201"/>
      <c r="AI121" s="201"/>
      <c r="AJ121" s="201"/>
      <c r="AK121" s="246"/>
      <c r="AL121" s="201"/>
      <c r="AM121" s="201"/>
      <c r="AN121" s="201"/>
      <c r="AO121" s="201"/>
      <c r="AP121" s="201"/>
      <c r="AQ121" s="201"/>
      <c r="AR121" s="247"/>
      <c r="AS121" s="247"/>
      <c r="AT121" s="236"/>
      <c r="AU121" s="126"/>
      <c r="AV121" s="126"/>
      <c r="AW121" s="126"/>
      <c r="AX121" s="126"/>
      <c r="AY121" s="126"/>
      <c r="AZ121" s="126"/>
      <c r="BA121" s="126"/>
      <c r="BB121" s="126"/>
      <c r="BC121" s="112"/>
      <c r="BD121" s="243">
        <f t="shared" si="0"/>
        <v>0</v>
      </c>
      <c r="BE121" s="243"/>
    </row>
    <row r="122" spans="1:57" ht="10.5" customHeight="1">
      <c r="A122" s="332" t="s">
        <v>96</v>
      </c>
      <c r="B122" s="351" t="s">
        <v>97</v>
      </c>
      <c r="C122" s="122" t="s">
        <v>91</v>
      </c>
      <c r="D122" s="257"/>
      <c r="E122" s="257"/>
      <c r="F122" s="257"/>
      <c r="G122" s="257"/>
      <c r="H122" s="257"/>
      <c r="I122" s="257"/>
      <c r="J122" s="257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162"/>
      <c r="V122" s="167"/>
      <c r="W122" s="259"/>
      <c r="X122" s="259"/>
      <c r="Y122" s="258"/>
      <c r="Z122" s="258"/>
      <c r="AA122" s="258"/>
      <c r="AB122" s="258"/>
      <c r="AC122" s="258"/>
      <c r="AD122" s="258"/>
      <c r="AE122" s="258"/>
      <c r="AF122" s="258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60"/>
      <c r="AS122" s="260"/>
      <c r="AT122" s="236"/>
      <c r="AU122" s="126"/>
      <c r="AV122" s="126"/>
      <c r="AW122" s="126"/>
      <c r="AX122" s="126"/>
      <c r="AY122" s="126"/>
      <c r="AZ122" s="126"/>
      <c r="BA122" s="126"/>
      <c r="BB122" s="126"/>
      <c r="BC122" s="112"/>
      <c r="BD122" s="243">
        <f t="shared" si="0"/>
        <v>0</v>
      </c>
      <c r="BE122" s="237"/>
    </row>
    <row r="123" spans="1:57" ht="10.5" customHeight="1">
      <c r="A123" s="333"/>
      <c r="B123" s="352"/>
      <c r="C123" s="122" t="s">
        <v>92</v>
      </c>
      <c r="D123" s="261"/>
      <c r="E123" s="261"/>
      <c r="F123" s="261"/>
      <c r="G123" s="261"/>
      <c r="H123" s="261"/>
      <c r="I123" s="261"/>
      <c r="J123" s="261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162"/>
      <c r="V123" s="173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120"/>
      <c r="AS123" s="120"/>
      <c r="AT123" s="236"/>
      <c r="AU123" s="126"/>
      <c r="AV123" s="126"/>
      <c r="AW123" s="126"/>
      <c r="AX123" s="126"/>
      <c r="AY123" s="126"/>
      <c r="AZ123" s="126"/>
      <c r="BA123" s="126"/>
      <c r="BB123" s="126"/>
      <c r="BC123" s="112"/>
      <c r="BD123" s="243">
        <f t="shared" si="0"/>
        <v>0</v>
      </c>
      <c r="BE123" s="239"/>
    </row>
    <row r="124" spans="1:57" ht="10.5" customHeight="1">
      <c r="A124" s="339" t="s">
        <v>68</v>
      </c>
      <c r="B124" s="337" t="s">
        <v>57</v>
      </c>
      <c r="C124" s="107" t="s">
        <v>91</v>
      </c>
      <c r="D124" s="121">
        <v>2</v>
      </c>
      <c r="E124" s="121">
        <v>2</v>
      </c>
      <c r="F124" s="121">
        <v>2</v>
      </c>
      <c r="G124" s="121">
        <v>2</v>
      </c>
      <c r="H124" s="121">
        <v>2</v>
      </c>
      <c r="I124" s="121">
        <v>2</v>
      </c>
      <c r="J124" s="121">
        <v>2</v>
      </c>
      <c r="K124" s="121">
        <v>2</v>
      </c>
      <c r="L124" s="121">
        <v>2</v>
      </c>
      <c r="M124" s="121">
        <v>2</v>
      </c>
      <c r="N124" s="121">
        <v>2</v>
      </c>
      <c r="O124" s="121">
        <v>2</v>
      </c>
      <c r="P124" s="121">
        <v>2</v>
      </c>
      <c r="Q124" s="121">
        <v>2</v>
      </c>
      <c r="R124" s="121">
        <v>2</v>
      </c>
      <c r="S124" s="292">
        <v>1</v>
      </c>
      <c r="T124" s="292">
        <v>1</v>
      </c>
      <c r="U124" s="162"/>
      <c r="V124" s="173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249"/>
      <c r="AS124" s="249"/>
      <c r="AT124" s="236"/>
      <c r="AU124" s="126"/>
      <c r="AV124" s="134"/>
      <c r="AW124" s="134"/>
      <c r="AX124" s="134"/>
      <c r="AY124" s="134"/>
      <c r="AZ124" s="134"/>
      <c r="BA124" s="134"/>
      <c r="BB124" s="134"/>
      <c r="BC124" s="137"/>
      <c r="BD124" s="243">
        <f t="shared" si="0"/>
        <v>32</v>
      </c>
      <c r="BE124" s="262"/>
    </row>
    <row r="125" spans="1:57" ht="10.5" customHeight="1">
      <c r="A125" s="340"/>
      <c r="B125" s="338"/>
      <c r="C125" s="107" t="s">
        <v>92</v>
      </c>
      <c r="D125" s="135"/>
      <c r="E125" s="135"/>
      <c r="F125" s="135"/>
      <c r="G125" s="135"/>
      <c r="H125" s="135"/>
      <c r="I125" s="135"/>
      <c r="J125" s="135"/>
      <c r="K125" s="136"/>
      <c r="L125" s="136"/>
      <c r="M125" s="136"/>
      <c r="N125" s="136"/>
      <c r="O125" s="136"/>
      <c r="P125" s="263"/>
      <c r="Q125" s="263"/>
      <c r="R125" s="263"/>
      <c r="S125" s="263"/>
      <c r="T125" s="244"/>
      <c r="U125" s="162"/>
      <c r="V125" s="208"/>
      <c r="W125" s="264"/>
      <c r="X125" s="264"/>
      <c r="Y125" s="136"/>
      <c r="Z125" s="136"/>
      <c r="AA125" s="136"/>
      <c r="AB125" s="136"/>
      <c r="AC125" s="136"/>
      <c r="AD125" s="136"/>
      <c r="AE125" s="136"/>
      <c r="AF125" s="136"/>
      <c r="AG125" s="135"/>
      <c r="AH125" s="265"/>
      <c r="AI125" s="265"/>
      <c r="AJ125" s="265"/>
      <c r="AK125" s="266"/>
      <c r="AL125" s="135"/>
      <c r="AM125" s="135"/>
      <c r="AN125" s="135"/>
      <c r="AO125" s="135"/>
      <c r="AP125" s="135"/>
      <c r="AQ125" s="135"/>
      <c r="AR125" s="267"/>
      <c r="AS125" s="267"/>
      <c r="AT125" s="236"/>
      <c r="AU125" s="126"/>
      <c r="AV125" s="134"/>
      <c r="AW125" s="134"/>
      <c r="AX125" s="134"/>
      <c r="AY125" s="134"/>
      <c r="AZ125" s="134"/>
      <c r="BA125" s="134"/>
      <c r="BB125" s="134"/>
      <c r="BC125" s="137"/>
      <c r="BD125" s="243">
        <f t="shared" si="0"/>
        <v>0</v>
      </c>
      <c r="BE125" s="262"/>
    </row>
    <row r="126" spans="1:57" ht="10.5" customHeight="1">
      <c r="A126" s="339" t="s">
        <v>69</v>
      </c>
      <c r="B126" s="353" t="s">
        <v>58</v>
      </c>
      <c r="C126" s="132" t="s">
        <v>91</v>
      </c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62"/>
      <c r="V126" s="173"/>
      <c r="W126" s="121">
        <v>1</v>
      </c>
      <c r="X126" s="121">
        <v>1</v>
      </c>
      <c r="Y126" s="121">
        <v>1</v>
      </c>
      <c r="Z126" s="121">
        <v>1</v>
      </c>
      <c r="AA126" s="121">
        <v>1</v>
      </c>
      <c r="AB126" s="121">
        <v>1</v>
      </c>
      <c r="AC126" s="121">
        <v>1</v>
      </c>
      <c r="AD126" s="121">
        <v>1</v>
      </c>
      <c r="AE126" s="121">
        <v>1</v>
      </c>
      <c r="AF126" s="121">
        <v>1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292">
        <v>3</v>
      </c>
      <c r="AN126" s="121">
        <v>3</v>
      </c>
      <c r="AO126" s="121">
        <v>3</v>
      </c>
      <c r="AP126" s="121">
        <v>3</v>
      </c>
      <c r="AQ126" s="292">
        <v>4</v>
      </c>
      <c r="AR126" s="249"/>
      <c r="AS126" s="249"/>
      <c r="AT126" s="236"/>
      <c r="AU126" s="126"/>
      <c r="AV126" s="134"/>
      <c r="AW126" s="134"/>
      <c r="AX126" s="134"/>
      <c r="AY126" s="134"/>
      <c r="AZ126" s="134"/>
      <c r="BA126" s="134"/>
      <c r="BB126" s="134"/>
      <c r="BC126" s="137"/>
      <c r="BD126" s="243">
        <f t="shared" si="0"/>
        <v>32</v>
      </c>
      <c r="BE126" s="262"/>
    </row>
    <row r="127" spans="1:57" ht="10.5" customHeight="1">
      <c r="A127" s="340"/>
      <c r="B127" s="354"/>
      <c r="C127" s="132" t="s">
        <v>98</v>
      </c>
      <c r="D127" s="268"/>
      <c r="E127" s="135"/>
      <c r="F127" s="135"/>
      <c r="G127" s="135"/>
      <c r="H127" s="135"/>
      <c r="I127" s="135"/>
      <c r="J127" s="135"/>
      <c r="K127" s="135"/>
      <c r="L127" s="136"/>
      <c r="M127" s="136"/>
      <c r="N127" s="136"/>
      <c r="O127" s="136"/>
      <c r="P127" s="263"/>
      <c r="Q127" s="263"/>
      <c r="R127" s="263"/>
      <c r="S127" s="263"/>
      <c r="T127" s="244"/>
      <c r="U127" s="162"/>
      <c r="V127" s="208"/>
      <c r="W127" s="264"/>
      <c r="X127" s="264"/>
      <c r="Y127" s="136"/>
      <c r="Z127" s="136"/>
      <c r="AA127" s="136"/>
      <c r="AB127" s="136"/>
      <c r="AC127" s="136"/>
      <c r="AD127" s="136"/>
      <c r="AE127" s="136"/>
      <c r="AF127" s="136"/>
      <c r="AG127" s="135"/>
      <c r="AH127" s="265"/>
      <c r="AI127" s="265"/>
      <c r="AJ127" s="265"/>
      <c r="AK127" s="266"/>
      <c r="AL127" s="269"/>
      <c r="AM127" s="269"/>
      <c r="AN127" s="269"/>
      <c r="AO127" s="269"/>
      <c r="AP127" s="269"/>
      <c r="AQ127" s="269"/>
      <c r="AR127" s="267"/>
      <c r="AS127" s="267"/>
      <c r="AT127" s="236"/>
      <c r="AU127" s="126"/>
      <c r="AV127" s="134"/>
      <c r="AW127" s="134"/>
      <c r="AX127" s="134"/>
      <c r="AY127" s="134"/>
      <c r="AZ127" s="134"/>
      <c r="BA127" s="134"/>
      <c r="BB127" s="134"/>
      <c r="BC127" s="137"/>
      <c r="BD127" s="243">
        <f t="shared" si="0"/>
        <v>0</v>
      </c>
      <c r="BE127" s="262"/>
    </row>
    <row r="128" spans="1:57" ht="10.5" customHeight="1">
      <c r="A128" s="355" t="s">
        <v>15</v>
      </c>
      <c r="B128" s="351" t="s">
        <v>16</v>
      </c>
      <c r="C128" s="138" t="s">
        <v>99</v>
      </c>
      <c r="D128" s="139"/>
      <c r="E128" s="139"/>
      <c r="F128" s="139"/>
      <c r="G128" s="139"/>
      <c r="H128" s="139"/>
      <c r="I128" s="139"/>
      <c r="J128" s="139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62"/>
      <c r="V128" s="221"/>
      <c r="W128" s="270"/>
      <c r="X128" s="270"/>
      <c r="Y128" s="140"/>
      <c r="Z128" s="140"/>
      <c r="AA128" s="140"/>
      <c r="AB128" s="140"/>
      <c r="AC128" s="140"/>
      <c r="AD128" s="140"/>
      <c r="AE128" s="140"/>
      <c r="AF128" s="140"/>
      <c r="AG128" s="139"/>
      <c r="AH128" s="139"/>
      <c r="AI128" s="139"/>
      <c r="AJ128" s="139"/>
      <c r="AK128" s="271"/>
      <c r="AL128" s="139"/>
      <c r="AM128" s="139"/>
      <c r="AN128" s="139"/>
      <c r="AO128" s="139"/>
      <c r="AP128" s="139"/>
      <c r="AQ128" s="139"/>
      <c r="AR128" s="272"/>
      <c r="AS128" s="272"/>
      <c r="AT128" s="236"/>
      <c r="AU128" s="126"/>
      <c r="AV128" s="134"/>
      <c r="AW128" s="134"/>
      <c r="AX128" s="134"/>
      <c r="AY128" s="134"/>
      <c r="AZ128" s="134"/>
      <c r="BA128" s="134"/>
      <c r="BB128" s="134"/>
      <c r="BC128" s="137"/>
      <c r="BD128" s="243">
        <f t="shared" si="0"/>
        <v>0</v>
      </c>
      <c r="BE128" s="273"/>
    </row>
    <row r="129" spans="1:57" ht="10.5" customHeight="1">
      <c r="A129" s="356"/>
      <c r="B129" s="352"/>
      <c r="C129" s="138" t="s">
        <v>100</v>
      </c>
      <c r="D129" s="141"/>
      <c r="E129" s="141"/>
      <c r="F129" s="141"/>
      <c r="G129" s="141"/>
      <c r="H129" s="141"/>
      <c r="I129" s="141"/>
      <c r="J129" s="141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62"/>
      <c r="V129" s="208"/>
      <c r="W129" s="270"/>
      <c r="X129" s="270"/>
      <c r="Y129" s="138"/>
      <c r="Z129" s="138"/>
      <c r="AA129" s="138"/>
      <c r="AB129" s="138"/>
      <c r="AC129" s="138"/>
      <c r="AD129" s="138"/>
      <c r="AE129" s="138"/>
      <c r="AF129" s="138"/>
      <c r="AG129" s="141"/>
      <c r="AH129" s="141"/>
      <c r="AI129" s="141"/>
      <c r="AJ129" s="141"/>
      <c r="AK129" s="274"/>
      <c r="AL129" s="141"/>
      <c r="AM129" s="141"/>
      <c r="AN129" s="141"/>
      <c r="AO129" s="141"/>
      <c r="AP129" s="141"/>
      <c r="AQ129" s="141"/>
      <c r="AR129" s="145"/>
      <c r="AS129" s="145"/>
      <c r="AT129" s="236"/>
      <c r="AU129" s="126"/>
      <c r="AV129" s="134"/>
      <c r="AW129" s="134"/>
      <c r="AX129" s="134"/>
      <c r="AY129" s="134"/>
      <c r="AZ129" s="134"/>
      <c r="BA129" s="134"/>
      <c r="BB129" s="134"/>
      <c r="BC129" s="137"/>
      <c r="BD129" s="243">
        <f t="shared" si="0"/>
        <v>0</v>
      </c>
      <c r="BE129" s="275"/>
    </row>
    <row r="130" spans="1:57" ht="10.5" customHeight="1">
      <c r="A130" s="332" t="s">
        <v>101</v>
      </c>
      <c r="B130" s="343" t="s">
        <v>102</v>
      </c>
      <c r="C130" s="122" t="s">
        <v>91</v>
      </c>
      <c r="D130" s="158"/>
      <c r="E130" s="158"/>
      <c r="F130" s="158"/>
      <c r="G130" s="158"/>
      <c r="H130" s="158"/>
      <c r="I130" s="158"/>
      <c r="J130" s="158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62"/>
      <c r="V130" s="173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20"/>
      <c r="AS130" s="120"/>
      <c r="AT130" s="236"/>
      <c r="AU130" s="126"/>
      <c r="AV130" s="126"/>
      <c r="AW130" s="126"/>
      <c r="AX130" s="126"/>
      <c r="AY130" s="126"/>
      <c r="AZ130" s="126"/>
      <c r="BA130" s="126"/>
      <c r="BB130" s="126"/>
      <c r="BC130" s="112"/>
      <c r="BD130" s="243">
        <f t="shared" si="0"/>
        <v>0</v>
      </c>
      <c r="BE130" s="276"/>
    </row>
    <row r="131" spans="1:57" ht="10.5" customHeight="1">
      <c r="A131" s="333"/>
      <c r="B131" s="344"/>
      <c r="C131" s="122" t="s">
        <v>92</v>
      </c>
      <c r="D131" s="158"/>
      <c r="E131" s="158"/>
      <c r="F131" s="158"/>
      <c r="G131" s="158"/>
      <c r="H131" s="158"/>
      <c r="I131" s="158"/>
      <c r="J131" s="158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62"/>
      <c r="V131" s="173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58"/>
      <c r="AH131" s="158"/>
      <c r="AI131" s="158"/>
      <c r="AJ131" s="164"/>
      <c r="AK131" s="158"/>
      <c r="AL131" s="158"/>
      <c r="AM131" s="158"/>
      <c r="AN131" s="158"/>
      <c r="AO131" s="158"/>
      <c r="AP131" s="158"/>
      <c r="AQ131" s="158"/>
      <c r="AR131" s="120"/>
      <c r="AS131" s="120"/>
      <c r="AT131" s="236"/>
      <c r="AU131" s="126"/>
      <c r="AV131" s="126"/>
      <c r="AW131" s="126"/>
      <c r="AX131" s="126"/>
      <c r="AY131" s="126"/>
      <c r="AZ131" s="126"/>
      <c r="BA131" s="126"/>
      <c r="BB131" s="126"/>
      <c r="BC131" s="112"/>
      <c r="BD131" s="243">
        <f t="shared" si="0"/>
        <v>0</v>
      </c>
      <c r="BE131" s="276"/>
    </row>
    <row r="132" spans="1:57" ht="10.5" customHeight="1">
      <c r="A132" s="332" t="s">
        <v>103</v>
      </c>
      <c r="B132" s="343" t="s">
        <v>205</v>
      </c>
      <c r="C132" s="122" t="s">
        <v>91</v>
      </c>
      <c r="D132" s="175"/>
      <c r="E132" s="175"/>
      <c r="F132" s="175"/>
      <c r="G132" s="175"/>
      <c r="H132" s="175"/>
      <c r="I132" s="175"/>
      <c r="J132" s="175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62"/>
      <c r="V132" s="177"/>
      <c r="W132" s="122"/>
      <c r="X132" s="122"/>
      <c r="Y132" s="176"/>
      <c r="Z132" s="176"/>
      <c r="AA132" s="176"/>
      <c r="AB132" s="176"/>
      <c r="AC132" s="176"/>
      <c r="AD132" s="176"/>
      <c r="AE132" s="176"/>
      <c r="AF132" s="176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277"/>
      <c r="AS132" s="277"/>
      <c r="AT132" s="236"/>
      <c r="AU132" s="126"/>
      <c r="AV132" s="126"/>
      <c r="AW132" s="126"/>
      <c r="AX132" s="126"/>
      <c r="AY132" s="126"/>
      <c r="AZ132" s="126"/>
      <c r="BA132" s="126"/>
      <c r="BB132" s="126"/>
      <c r="BC132" s="112"/>
      <c r="BD132" s="243">
        <f t="shared" si="0"/>
        <v>0</v>
      </c>
      <c r="BE132" s="278"/>
    </row>
    <row r="133" spans="1:57" ht="13.5" customHeight="1">
      <c r="A133" s="333"/>
      <c r="B133" s="344"/>
      <c r="C133" s="122" t="s">
        <v>92</v>
      </c>
      <c r="D133" s="158"/>
      <c r="E133" s="158"/>
      <c r="F133" s="158"/>
      <c r="G133" s="158"/>
      <c r="H133" s="158"/>
      <c r="I133" s="158"/>
      <c r="J133" s="158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62"/>
      <c r="V133" s="173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20"/>
      <c r="AS133" s="120"/>
      <c r="AT133" s="236"/>
      <c r="AU133" s="126"/>
      <c r="AV133" s="126"/>
      <c r="AW133" s="126"/>
      <c r="AX133" s="126"/>
      <c r="AY133" s="126"/>
      <c r="AZ133" s="126"/>
      <c r="BA133" s="126"/>
      <c r="BB133" s="126"/>
      <c r="BC133" s="112"/>
      <c r="BD133" s="243">
        <f t="shared" si="0"/>
        <v>0</v>
      </c>
      <c r="BE133" s="276"/>
    </row>
    <row r="134" spans="1:57" ht="10.5" customHeight="1">
      <c r="A134" s="339" t="s">
        <v>203</v>
      </c>
      <c r="B134" s="337" t="s">
        <v>199</v>
      </c>
      <c r="C134" s="107" t="s">
        <v>91</v>
      </c>
      <c r="D134" s="293">
        <v>8</v>
      </c>
      <c r="E134" s="293">
        <v>8</v>
      </c>
      <c r="F134" s="279">
        <v>4</v>
      </c>
      <c r="G134" s="279">
        <v>4</v>
      </c>
      <c r="H134" s="279">
        <v>4</v>
      </c>
      <c r="I134" s="279">
        <v>4</v>
      </c>
      <c r="J134" s="279">
        <v>4</v>
      </c>
      <c r="K134" s="279">
        <v>4</v>
      </c>
      <c r="L134" s="279">
        <v>4</v>
      </c>
      <c r="M134" s="279">
        <v>4</v>
      </c>
      <c r="N134" s="279"/>
      <c r="O134" s="279"/>
      <c r="P134" s="279"/>
      <c r="Q134" s="279"/>
      <c r="R134" s="279"/>
      <c r="S134" s="279"/>
      <c r="T134" s="279"/>
      <c r="U134" s="162"/>
      <c r="V134" s="173"/>
      <c r="W134" s="151"/>
      <c r="X134" s="151"/>
      <c r="Y134" s="107"/>
      <c r="Z134" s="107"/>
      <c r="AA134" s="107"/>
      <c r="AB134" s="107"/>
      <c r="AC134" s="107"/>
      <c r="AD134" s="107"/>
      <c r="AE134" s="107"/>
      <c r="AF134" s="107"/>
      <c r="AG134" s="106"/>
      <c r="AH134" s="280"/>
      <c r="AI134" s="280"/>
      <c r="AJ134" s="280"/>
      <c r="AK134" s="148"/>
      <c r="AL134" s="106"/>
      <c r="AM134" s="106"/>
      <c r="AN134" s="106"/>
      <c r="AO134" s="106"/>
      <c r="AP134" s="106"/>
      <c r="AQ134" s="106"/>
      <c r="AR134" s="120"/>
      <c r="AS134" s="120"/>
      <c r="AT134" s="236"/>
      <c r="AU134" s="126"/>
      <c r="AV134" s="126"/>
      <c r="AW134" s="126"/>
      <c r="AX134" s="126"/>
      <c r="AY134" s="126"/>
      <c r="AZ134" s="126"/>
      <c r="BA134" s="126"/>
      <c r="BB134" s="126"/>
      <c r="BC134" s="112"/>
      <c r="BD134" s="243">
        <f t="shared" si="0"/>
        <v>48</v>
      </c>
      <c r="BE134" s="243"/>
    </row>
    <row r="135" spans="1:57" ht="15.75" customHeight="1">
      <c r="A135" s="340"/>
      <c r="B135" s="338"/>
      <c r="C135" s="107" t="s">
        <v>92</v>
      </c>
      <c r="D135" s="201"/>
      <c r="E135" s="201"/>
      <c r="F135" s="201"/>
      <c r="G135" s="201"/>
      <c r="H135" s="201"/>
      <c r="I135" s="201"/>
      <c r="J135" s="201"/>
      <c r="K135" s="199"/>
      <c r="L135" s="199"/>
      <c r="M135" s="199"/>
      <c r="N135" s="199"/>
      <c r="O135" s="199"/>
      <c r="P135" s="198"/>
      <c r="Q135" s="198"/>
      <c r="R135" s="198"/>
      <c r="S135" s="198"/>
      <c r="T135" s="244"/>
      <c r="U135" s="162"/>
      <c r="V135" s="173"/>
      <c r="W135" s="151"/>
      <c r="X135" s="151"/>
      <c r="Y135" s="107"/>
      <c r="Z135" s="107"/>
      <c r="AA135" s="107"/>
      <c r="AB135" s="107"/>
      <c r="AC135" s="107"/>
      <c r="AD135" s="107"/>
      <c r="AE135" s="107"/>
      <c r="AF135" s="107"/>
      <c r="AG135" s="106"/>
      <c r="AH135" s="280"/>
      <c r="AI135" s="280"/>
      <c r="AJ135" s="280"/>
      <c r="AK135" s="148"/>
      <c r="AL135" s="106"/>
      <c r="AM135" s="106"/>
      <c r="AN135" s="106"/>
      <c r="AO135" s="106"/>
      <c r="AP135" s="106"/>
      <c r="AQ135" s="106"/>
      <c r="AR135" s="120"/>
      <c r="AS135" s="120"/>
      <c r="AT135" s="236"/>
      <c r="AU135" s="126"/>
      <c r="AV135" s="126"/>
      <c r="AW135" s="126"/>
      <c r="AX135" s="126"/>
      <c r="AY135" s="126"/>
      <c r="AZ135" s="126"/>
      <c r="BA135" s="126"/>
      <c r="BB135" s="126"/>
      <c r="BC135" s="112"/>
      <c r="BD135" s="243">
        <f t="shared" si="0"/>
        <v>0</v>
      </c>
      <c r="BE135" s="243"/>
    </row>
    <row r="136" spans="1:57" ht="10.5" customHeight="1">
      <c r="A136" s="339" t="s">
        <v>186</v>
      </c>
      <c r="B136" s="337" t="s">
        <v>202</v>
      </c>
      <c r="C136" s="107" t="s">
        <v>91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>
        <v>4</v>
      </c>
      <c r="O136" s="119">
        <v>4</v>
      </c>
      <c r="P136" s="119">
        <v>4</v>
      </c>
      <c r="Q136" s="119">
        <v>4</v>
      </c>
      <c r="R136" s="119">
        <v>4</v>
      </c>
      <c r="S136" s="150">
        <v>6</v>
      </c>
      <c r="T136" s="150">
        <v>6</v>
      </c>
      <c r="U136" s="162"/>
      <c r="V136" s="173"/>
      <c r="W136" s="151"/>
      <c r="X136" s="151"/>
      <c r="Y136" s="107"/>
      <c r="Z136" s="107"/>
      <c r="AA136" s="107"/>
      <c r="AB136" s="107"/>
      <c r="AC136" s="107"/>
      <c r="AD136" s="107"/>
      <c r="AE136" s="107"/>
      <c r="AF136" s="107"/>
      <c r="AG136" s="106"/>
      <c r="AH136" s="280"/>
      <c r="AI136" s="280"/>
      <c r="AJ136" s="280"/>
      <c r="AK136" s="148"/>
      <c r="AL136" s="106"/>
      <c r="AM136" s="106"/>
      <c r="AN136" s="106"/>
      <c r="AO136" s="106"/>
      <c r="AP136" s="106"/>
      <c r="AQ136" s="106"/>
      <c r="AR136" s="120"/>
      <c r="AS136" s="120"/>
      <c r="AT136" s="236"/>
      <c r="AU136" s="126"/>
      <c r="AV136" s="126"/>
      <c r="AW136" s="126"/>
      <c r="AX136" s="126"/>
      <c r="AY136" s="126"/>
      <c r="AZ136" s="126"/>
      <c r="BA136" s="126"/>
      <c r="BB136" s="126"/>
      <c r="BC136" s="112"/>
      <c r="BD136" s="243">
        <f t="shared" si="0"/>
        <v>32</v>
      </c>
      <c r="BE136" s="243"/>
    </row>
    <row r="137" spans="1:57" ht="15.75" customHeight="1">
      <c r="A137" s="340"/>
      <c r="B137" s="338"/>
      <c r="C137" s="107" t="s">
        <v>92</v>
      </c>
      <c r="D137" s="201"/>
      <c r="E137" s="201"/>
      <c r="F137" s="201"/>
      <c r="G137" s="201"/>
      <c r="H137" s="201"/>
      <c r="I137" s="201"/>
      <c r="J137" s="201"/>
      <c r="K137" s="199"/>
      <c r="L137" s="199"/>
      <c r="M137" s="199"/>
      <c r="N137" s="199"/>
      <c r="O137" s="199"/>
      <c r="P137" s="198"/>
      <c r="Q137" s="198"/>
      <c r="R137" s="198"/>
      <c r="S137" s="198"/>
      <c r="T137" s="244"/>
      <c r="U137" s="162"/>
      <c r="V137" s="173"/>
      <c r="W137" s="151"/>
      <c r="X137" s="151"/>
      <c r="Y137" s="107"/>
      <c r="Z137" s="107"/>
      <c r="AA137" s="107"/>
      <c r="AB137" s="107"/>
      <c r="AC137" s="107"/>
      <c r="AD137" s="107"/>
      <c r="AE137" s="107"/>
      <c r="AF137" s="107"/>
      <c r="AG137" s="106"/>
      <c r="AH137" s="280"/>
      <c r="AI137" s="280"/>
      <c r="AJ137" s="280"/>
      <c r="AK137" s="148"/>
      <c r="AL137" s="106"/>
      <c r="AM137" s="106"/>
      <c r="AN137" s="106"/>
      <c r="AO137" s="106"/>
      <c r="AP137" s="106"/>
      <c r="AQ137" s="106"/>
      <c r="AR137" s="120"/>
      <c r="AS137" s="120"/>
      <c r="AT137" s="236"/>
      <c r="AU137" s="126"/>
      <c r="AV137" s="126"/>
      <c r="AW137" s="126"/>
      <c r="AX137" s="126"/>
      <c r="AY137" s="126"/>
      <c r="AZ137" s="126"/>
      <c r="BA137" s="126"/>
      <c r="BB137" s="126"/>
      <c r="BC137" s="112"/>
      <c r="BD137" s="243">
        <f t="shared" si="0"/>
        <v>0</v>
      </c>
      <c r="BE137" s="243"/>
    </row>
    <row r="138" spans="1:57" ht="10.5" customHeight="1">
      <c r="A138" s="357" t="s">
        <v>187</v>
      </c>
      <c r="B138" s="359" t="s">
        <v>232</v>
      </c>
      <c r="C138" s="151" t="s">
        <v>99</v>
      </c>
      <c r="D138" s="281"/>
      <c r="E138" s="281"/>
      <c r="F138" s="281"/>
      <c r="G138" s="281"/>
      <c r="H138" s="281"/>
      <c r="I138" s="281"/>
      <c r="J138" s="281"/>
      <c r="K138" s="263"/>
      <c r="L138" s="263"/>
      <c r="M138" s="263"/>
      <c r="N138" s="263"/>
      <c r="O138" s="263"/>
      <c r="P138" s="263"/>
      <c r="Q138" s="263"/>
      <c r="R138" s="263"/>
      <c r="S138" s="263"/>
      <c r="T138" s="244"/>
      <c r="U138" s="162"/>
      <c r="V138" s="208"/>
      <c r="W138" s="212">
        <v>4</v>
      </c>
      <c r="X138" s="212">
        <v>4</v>
      </c>
      <c r="Y138" s="212">
        <v>4</v>
      </c>
      <c r="Z138" s="212">
        <v>4</v>
      </c>
      <c r="AA138" s="212">
        <v>4</v>
      </c>
      <c r="AB138" s="212">
        <v>4</v>
      </c>
      <c r="AC138" s="212">
        <v>4</v>
      </c>
      <c r="AD138" s="212">
        <v>4</v>
      </c>
      <c r="AE138" s="212">
        <v>4</v>
      </c>
      <c r="AF138" s="212">
        <v>4</v>
      </c>
      <c r="AG138" s="212">
        <v>4</v>
      </c>
      <c r="AH138" s="212">
        <v>4</v>
      </c>
      <c r="AI138" s="314">
        <v>3</v>
      </c>
      <c r="AJ138" s="212"/>
      <c r="AK138" s="212"/>
      <c r="AL138" s="212"/>
      <c r="AM138" s="212"/>
      <c r="AN138" s="212"/>
      <c r="AO138" s="212"/>
      <c r="AP138" s="212"/>
      <c r="AQ138" s="212"/>
      <c r="AR138" s="282"/>
      <c r="AS138" s="282"/>
      <c r="AT138" s="236"/>
      <c r="AU138" s="126"/>
      <c r="AV138" s="283"/>
      <c r="AW138" s="283"/>
      <c r="AX138" s="283"/>
      <c r="AY138" s="283"/>
      <c r="AZ138" s="283"/>
      <c r="BA138" s="283"/>
      <c r="BB138" s="283"/>
      <c r="BC138" s="208"/>
      <c r="BD138" s="243">
        <f t="shared" si="0"/>
        <v>51</v>
      </c>
      <c r="BE138" s="284"/>
    </row>
    <row r="139" spans="1:57" ht="13.5" customHeight="1">
      <c r="A139" s="358"/>
      <c r="B139" s="360"/>
      <c r="C139" s="151" t="s">
        <v>100</v>
      </c>
      <c r="D139" s="281"/>
      <c r="E139" s="281"/>
      <c r="F139" s="281"/>
      <c r="G139" s="281"/>
      <c r="H139" s="281"/>
      <c r="I139" s="281"/>
      <c r="J139" s="281"/>
      <c r="K139" s="263"/>
      <c r="L139" s="263"/>
      <c r="M139" s="263"/>
      <c r="N139" s="263"/>
      <c r="O139" s="263"/>
      <c r="P139" s="263"/>
      <c r="Q139" s="263"/>
      <c r="R139" s="263"/>
      <c r="S139" s="263"/>
      <c r="T139" s="244"/>
      <c r="U139" s="162"/>
      <c r="V139" s="208"/>
      <c r="W139" s="264"/>
      <c r="X139" s="264"/>
      <c r="Y139" s="285"/>
      <c r="Z139" s="285"/>
      <c r="AA139" s="285"/>
      <c r="AB139" s="285"/>
      <c r="AC139" s="285"/>
      <c r="AD139" s="285"/>
      <c r="AE139" s="285"/>
      <c r="AF139" s="285"/>
      <c r="AG139" s="286"/>
      <c r="AH139" s="286"/>
      <c r="AI139" s="286"/>
      <c r="AJ139" s="286"/>
      <c r="AK139" s="286"/>
      <c r="AL139" s="286"/>
      <c r="AM139" s="286"/>
      <c r="AN139" s="286"/>
      <c r="AO139" s="286"/>
      <c r="AP139" s="286"/>
      <c r="AQ139" s="286"/>
      <c r="AR139" s="267"/>
      <c r="AS139" s="267"/>
      <c r="AT139" s="236"/>
      <c r="AU139" s="126"/>
      <c r="AV139" s="283"/>
      <c r="AW139" s="283"/>
      <c r="AX139" s="283"/>
      <c r="AY139" s="283"/>
      <c r="AZ139" s="283"/>
      <c r="BA139" s="283"/>
      <c r="BB139" s="283"/>
      <c r="BC139" s="208"/>
      <c r="BD139" s="243">
        <f t="shared" si="0"/>
        <v>0</v>
      </c>
      <c r="BE139" s="284"/>
    </row>
    <row r="140" spans="1:57" ht="10.5" customHeight="1">
      <c r="A140" s="357" t="s">
        <v>204</v>
      </c>
      <c r="B140" s="361" t="s">
        <v>243</v>
      </c>
      <c r="C140" s="151" t="s">
        <v>99</v>
      </c>
      <c r="D140" s="280"/>
      <c r="E140" s="280"/>
      <c r="F140" s="280"/>
      <c r="G140" s="280"/>
      <c r="H140" s="280"/>
      <c r="I140" s="280"/>
      <c r="J140" s="280"/>
      <c r="K140" s="151"/>
      <c r="L140" s="151"/>
      <c r="M140" s="151"/>
      <c r="N140" s="151"/>
      <c r="O140" s="151"/>
      <c r="P140" s="198"/>
      <c r="Q140" s="198"/>
      <c r="R140" s="198"/>
      <c r="S140" s="198"/>
      <c r="T140" s="244"/>
      <c r="U140" s="162"/>
      <c r="V140" s="173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295">
        <v>1</v>
      </c>
      <c r="AJ140" s="189">
        <v>4</v>
      </c>
      <c r="AK140" s="189">
        <v>4</v>
      </c>
      <c r="AL140" s="189">
        <v>4</v>
      </c>
      <c r="AM140" s="189">
        <v>4</v>
      </c>
      <c r="AN140" s="189">
        <v>4</v>
      </c>
      <c r="AO140" s="189">
        <v>4</v>
      </c>
      <c r="AP140" s="189">
        <v>4</v>
      </c>
      <c r="AQ140" s="295">
        <v>3</v>
      </c>
      <c r="AR140" s="248"/>
      <c r="AS140" s="248"/>
      <c r="AT140" s="236"/>
      <c r="AU140" s="126"/>
      <c r="AV140" s="126"/>
      <c r="AW140" s="126"/>
      <c r="AX140" s="126"/>
      <c r="AY140" s="126"/>
      <c r="AZ140" s="126"/>
      <c r="BA140" s="126"/>
      <c r="BB140" s="126"/>
      <c r="BC140" s="112"/>
      <c r="BD140" s="243">
        <f t="shared" si="0"/>
        <v>32</v>
      </c>
      <c r="BE140" s="243"/>
    </row>
    <row r="141" spans="1:57" ht="10.5" customHeight="1">
      <c r="A141" s="358"/>
      <c r="B141" s="362"/>
      <c r="C141" s="151" t="s">
        <v>100</v>
      </c>
      <c r="D141" s="280"/>
      <c r="E141" s="280"/>
      <c r="F141" s="280"/>
      <c r="G141" s="280"/>
      <c r="H141" s="280"/>
      <c r="I141" s="280"/>
      <c r="J141" s="280"/>
      <c r="K141" s="151"/>
      <c r="L141" s="151"/>
      <c r="M141" s="151"/>
      <c r="N141" s="151"/>
      <c r="O141" s="151"/>
      <c r="P141" s="198"/>
      <c r="Q141" s="198"/>
      <c r="R141" s="198"/>
      <c r="S141" s="198"/>
      <c r="T141" s="244"/>
      <c r="U141" s="162"/>
      <c r="V141" s="173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47"/>
      <c r="AS141" s="247"/>
      <c r="AT141" s="236"/>
      <c r="AU141" s="126"/>
      <c r="AV141" s="126"/>
      <c r="AW141" s="126"/>
      <c r="AX141" s="126"/>
      <c r="AY141" s="126"/>
      <c r="AZ141" s="126"/>
      <c r="BA141" s="126"/>
      <c r="BB141" s="126"/>
      <c r="BC141" s="112"/>
      <c r="BD141" s="243">
        <f t="shared" si="0"/>
        <v>0</v>
      </c>
      <c r="BE141" s="243"/>
    </row>
    <row r="142" spans="1:57" ht="10.5" customHeight="1">
      <c r="A142" s="147" t="s">
        <v>28</v>
      </c>
      <c r="B142" s="151" t="s">
        <v>36</v>
      </c>
      <c r="C142" s="151" t="s">
        <v>99</v>
      </c>
      <c r="D142" s="280"/>
      <c r="E142" s="280"/>
      <c r="F142" s="280">
        <v>6</v>
      </c>
      <c r="G142" s="280">
        <v>6</v>
      </c>
      <c r="H142" s="280">
        <v>6</v>
      </c>
      <c r="I142" s="280">
        <v>6</v>
      </c>
      <c r="J142" s="280">
        <v>6</v>
      </c>
      <c r="K142" s="280">
        <v>6</v>
      </c>
      <c r="L142" s="280">
        <v>6</v>
      </c>
      <c r="M142" s="280">
        <v>6</v>
      </c>
      <c r="N142" s="280">
        <v>6</v>
      </c>
      <c r="O142" s="280">
        <v>6</v>
      </c>
      <c r="P142" s="280">
        <v>6</v>
      </c>
      <c r="Q142" s="280">
        <v>6</v>
      </c>
      <c r="R142" s="280">
        <v>6</v>
      </c>
      <c r="S142" s="280">
        <v>6</v>
      </c>
      <c r="T142" s="280">
        <v>6</v>
      </c>
      <c r="U142" s="162"/>
      <c r="V142" s="173"/>
      <c r="W142" s="151">
        <v>6</v>
      </c>
      <c r="X142" s="151">
        <v>6</v>
      </c>
      <c r="Y142" s="151">
        <v>6</v>
      </c>
      <c r="Z142" s="151">
        <v>6</v>
      </c>
      <c r="AA142" s="151">
        <v>6</v>
      </c>
      <c r="AB142" s="151">
        <v>6</v>
      </c>
      <c r="AC142" s="151">
        <v>6</v>
      </c>
      <c r="AD142" s="151">
        <v>6</v>
      </c>
      <c r="AE142" s="151">
        <v>6</v>
      </c>
      <c r="AF142" s="151">
        <v>6</v>
      </c>
      <c r="AG142" s="151">
        <v>6</v>
      </c>
      <c r="AH142" s="151">
        <v>6</v>
      </c>
      <c r="AI142" s="151">
        <v>6</v>
      </c>
      <c r="AJ142" s="151">
        <v>6</v>
      </c>
      <c r="AK142" s="151">
        <v>6</v>
      </c>
      <c r="AL142" s="151">
        <v>6</v>
      </c>
      <c r="AM142" s="151">
        <v>6</v>
      </c>
      <c r="AN142" s="151">
        <v>6</v>
      </c>
      <c r="AO142" s="151">
        <v>6</v>
      </c>
      <c r="AP142" s="151">
        <v>6</v>
      </c>
      <c r="AQ142" s="151">
        <v>6</v>
      </c>
      <c r="AR142" s="248"/>
      <c r="AS142" s="248"/>
      <c r="AT142" s="236"/>
      <c r="AU142" s="126"/>
      <c r="AV142" s="126"/>
      <c r="AW142" s="126"/>
      <c r="AX142" s="126"/>
      <c r="AY142" s="126"/>
      <c r="AZ142" s="126"/>
      <c r="BA142" s="126"/>
      <c r="BB142" s="126"/>
      <c r="BC142" s="112"/>
      <c r="BD142" s="243">
        <f t="shared" si="0"/>
        <v>216</v>
      </c>
      <c r="BE142" s="243"/>
    </row>
    <row r="143" spans="1:57" ht="10.5" customHeight="1">
      <c r="A143" s="288" t="s">
        <v>29</v>
      </c>
      <c r="B143" s="127" t="s">
        <v>26</v>
      </c>
      <c r="C143" s="127" t="s">
        <v>99</v>
      </c>
      <c r="D143" s="148"/>
      <c r="E143" s="148"/>
      <c r="F143" s="148"/>
      <c r="G143" s="148"/>
      <c r="H143" s="148"/>
      <c r="I143" s="148"/>
      <c r="J143" s="148"/>
      <c r="K143" s="127"/>
      <c r="L143" s="127"/>
      <c r="M143" s="127"/>
      <c r="N143" s="127"/>
      <c r="O143" s="127"/>
      <c r="P143" s="198"/>
      <c r="Q143" s="198"/>
      <c r="R143" s="198"/>
      <c r="S143" s="198"/>
      <c r="T143" s="244"/>
      <c r="U143" s="162"/>
      <c r="V143" s="173"/>
      <c r="W143" s="151"/>
      <c r="X143" s="151"/>
      <c r="Y143" s="127"/>
      <c r="Z143" s="127"/>
      <c r="AA143" s="127"/>
      <c r="AB143" s="127"/>
      <c r="AC143" s="127"/>
      <c r="AD143" s="127"/>
      <c r="AE143" s="127"/>
      <c r="AF143" s="127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20">
        <v>36</v>
      </c>
      <c r="AS143" s="120">
        <v>36</v>
      </c>
      <c r="AT143" s="236"/>
      <c r="AU143" s="126"/>
      <c r="AV143" s="126"/>
      <c r="AW143" s="126"/>
      <c r="AX143" s="126"/>
      <c r="AY143" s="126"/>
      <c r="AZ143" s="126"/>
      <c r="BA143" s="126"/>
      <c r="BB143" s="126"/>
      <c r="BC143" s="112"/>
      <c r="BD143" s="243">
        <f t="shared" si="0"/>
        <v>72</v>
      </c>
      <c r="BE143" s="289"/>
    </row>
    <row r="144" spans="1:57" ht="10.5" customHeight="1">
      <c r="A144" s="363" t="s">
        <v>72</v>
      </c>
      <c r="B144" s="364"/>
      <c r="C144" s="365"/>
      <c r="D144" s="155"/>
      <c r="E144" s="155"/>
      <c r="F144" s="155"/>
      <c r="G144" s="155"/>
      <c r="H144" s="155"/>
      <c r="I144" s="155"/>
      <c r="J144" s="155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62"/>
      <c r="V144" s="173"/>
      <c r="W144" s="122"/>
      <c r="X144" s="122"/>
      <c r="Y144" s="156"/>
      <c r="Z144" s="156"/>
      <c r="AA144" s="156"/>
      <c r="AB144" s="156"/>
      <c r="AC144" s="156"/>
      <c r="AD144" s="122"/>
      <c r="AE144" s="156"/>
      <c r="AF144" s="156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20"/>
      <c r="AS144" s="120"/>
      <c r="AT144" s="236"/>
      <c r="AU144" s="126"/>
      <c r="AV144" s="126"/>
      <c r="AW144" s="126"/>
      <c r="AX144" s="126"/>
      <c r="AY144" s="126"/>
      <c r="AZ144" s="126"/>
      <c r="BA144" s="126"/>
      <c r="BB144" s="126"/>
      <c r="BC144" s="112"/>
      <c r="BD144" s="243"/>
      <c r="BE144" s="290"/>
    </row>
    <row r="145" spans="1:57" ht="10.5" customHeight="1">
      <c r="A145" s="366" t="s">
        <v>104</v>
      </c>
      <c r="B145" s="367"/>
      <c r="C145" s="368"/>
      <c r="D145" s="158">
        <f>D143+D142+D140+D138+D136+D134+D126+D124+D120+D118+D114+D112+D110+D108+D104+D102+D100+D98+D96+D94+D92</f>
        <v>36</v>
      </c>
      <c r="E145" s="158">
        <f aca="true" t="shared" si="1" ref="E145:AR145">E143+E142+E140+E138+E136+E134+E126+E124+E120+E118+E114+E112+E110+E108+E104+E102+E100+E98+E96+E94+E92</f>
        <v>36</v>
      </c>
      <c r="F145" s="158">
        <f t="shared" si="1"/>
        <v>36</v>
      </c>
      <c r="G145" s="158">
        <f t="shared" si="1"/>
        <v>36</v>
      </c>
      <c r="H145" s="158">
        <f t="shared" si="1"/>
        <v>36</v>
      </c>
      <c r="I145" s="158">
        <f t="shared" si="1"/>
        <v>36</v>
      </c>
      <c r="J145" s="158">
        <f t="shared" si="1"/>
        <v>36</v>
      </c>
      <c r="K145" s="158">
        <f t="shared" si="1"/>
        <v>36</v>
      </c>
      <c r="L145" s="158">
        <f t="shared" si="1"/>
        <v>36</v>
      </c>
      <c r="M145" s="158">
        <f t="shared" si="1"/>
        <v>36</v>
      </c>
      <c r="N145" s="158">
        <f t="shared" si="1"/>
        <v>36</v>
      </c>
      <c r="O145" s="158">
        <f t="shared" si="1"/>
        <v>36</v>
      </c>
      <c r="P145" s="158">
        <f t="shared" si="1"/>
        <v>36</v>
      </c>
      <c r="Q145" s="158">
        <f t="shared" si="1"/>
        <v>36</v>
      </c>
      <c r="R145" s="158">
        <f t="shared" si="1"/>
        <v>36</v>
      </c>
      <c r="S145" s="158">
        <f t="shared" si="1"/>
        <v>36</v>
      </c>
      <c r="T145" s="158">
        <f t="shared" si="1"/>
        <v>36</v>
      </c>
      <c r="U145" s="158">
        <f t="shared" si="1"/>
        <v>0</v>
      </c>
      <c r="V145" s="158">
        <f t="shared" si="1"/>
        <v>0</v>
      </c>
      <c r="W145" s="158">
        <f t="shared" si="1"/>
        <v>36</v>
      </c>
      <c r="X145" s="158">
        <f t="shared" si="1"/>
        <v>36</v>
      </c>
      <c r="Y145" s="158">
        <f t="shared" si="1"/>
        <v>36</v>
      </c>
      <c r="Z145" s="158">
        <f t="shared" si="1"/>
        <v>36</v>
      </c>
      <c r="AA145" s="158">
        <f t="shared" si="1"/>
        <v>36</v>
      </c>
      <c r="AB145" s="158">
        <f t="shared" si="1"/>
        <v>36</v>
      </c>
      <c r="AC145" s="158">
        <f t="shared" si="1"/>
        <v>36</v>
      </c>
      <c r="AD145" s="158">
        <f t="shared" si="1"/>
        <v>36</v>
      </c>
      <c r="AE145" s="158">
        <f t="shared" si="1"/>
        <v>36</v>
      </c>
      <c r="AF145" s="158">
        <f t="shared" si="1"/>
        <v>36</v>
      </c>
      <c r="AG145" s="158">
        <f t="shared" si="1"/>
        <v>36</v>
      </c>
      <c r="AH145" s="158">
        <f t="shared" si="1"/>
        <v>36</v>
      </c>
      <c r="AI145" s="158">
        <f t="shared" si="1"/>
        <v>36</v>
      </c>
      <c r="AJ145" s="158">
        <f t="shared" si="1"/>
        <v>36</v>
      </c>
      <c r="AK145" s="158">
        <f t="shared" si="1"/>
        <v>36</v>
      </c>
      <c r="AL145" s="158">
        <f t="shared" si="1"/>
        <v>36</v>
      </c>
      <c r="AM145" s="158">
        <f t="shared" si="1"/>
        <v>36</v>
      </c>
      <c r="AN145" s="158">
        <f t="shared" si="1"/>
        <v>36</v>
      </c>
      <c r="AO145" s="158">
        <f t="shared" si="1"/>
        <v>36</v>
      </c>
      <c r="AP145" s="158">
        <f t="shared" si="1"/>
        <v>36</v>
      </c>
      <c r="AQ145" s="158">
        <f t="shared" si="1"/>
        <v>36</v>
      </c>
      <c r="AR145" s="120">
        <f t="shared" si="1"/>
        <v>36</v>
      </c>
      <c r="AS145" s="120">
        <f>AS143+AS142+AS140+AS138+AS136+AS134+AS126+AS124+AS120+AS118+AS114+AS112+AS110+AS108+AS104+AS102+AS100+AS98+AS96+AS94+AS92</f>
        <v>36</v>
      </c>
      <c r="AT145" s="236"/>
      <c r="AU145" s="126"/>
      <c r="AV145" s="126"/>
      <c r="AW145" s="126"/>
      <c r="AX145" s="126"/>
      <c r="AY145" s="126"/>
      <c r="AZ145" s="126"/>
      <c r="BA145" s="126"/>
      <c r="BB145" s="126"/>
      <c r="BC145" s="112"/>
      <c r="BD145" s="243">
        <f>SUM(D145:BC145)</f>
        <v>1440</v>
      </c>
      <c r="BE145" s="291"/>
    </row>
    <row r="146" spans="1:57" ht="10.5" customHeight="1">
      <c r="A146" s="369" t="s">
        <v>105</v>
      </c>
      <c r="B146" s="370"/>
      <c r="C146" s="371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73"/>
      <c r="V146" s="173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248"/>
      <c r="AS146" s="248"/>
      <c r="AT146" s="236"/>
      <c r="AU146" s="126"/>
      <c r="AV146" s="126"/>
      <c r="AW146" s="126"/>
      <c r="AX146" s="126"/>
      <c r="AY146" s="126"/>
      <c r="AZ146" s="126"/>
      <c r="BA146" s="126"/>
      <c r="BB146" s="126"/>
      <c r="BC146" s="112"/>
      <c r="BD146" s="243"/>
      <c r="BE146" s="239">
        <f>SUM(BE93:BE145)</f>
        <v>0</v>
      </c>
    </row>
    <row r="147" spans="1:57" ht="10.5" customHeight="1">
      <c r="A147" s="369" t="s">
        <v>106</v>
      </c>
      <c r="B147" s="370"/>
      <c r="C147" s="371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62"/>
      <c r="V147" s="162"/>
      <c r="W147" s="122"/>
      <c r="X147" s="122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20"/>
      <c r="AS147" s="120"/>
      <c r="AT147" s="236"/>
      <c r="AU147" s="126"/>
      <c r="AV147" s="126"/>
      <c r="AW147" s="126"/>
      <c r="AX147" s="126"/>
      <c r="AY147" s="126"/>
      <c r="AZ147" s="126"/>
      <c r="BA147" s="126"/>
      <c r="BB147" s="126"/>
      <c r="BC147" s="112"/>
      <c r="BD147" s="243"/>
      <c r="BE147" s="239"/>
    </row>
    <row r="148" ht="12" customHeight="1"/>
    <row r="149" ht="12.75" hidden="1"/>
    <row r="150" spans="1:4" ht="12.75" hidden="1">
      <c r="A150" s="30"/>
      <c r="B150" s="31" t="s">
        <v>118</v>
      </c>
      <c r="C150" s="30"/>
      <c r="D150" s="30"/>
    </row>
    <row r="151" spans="1:4" ht="12.75" hidden="1">
      <c r="A151" s="32"/>
      <c r="B151" s="33" t="s">
        <v>72</v>
      </c>
      <c r="C151" s="32"/>
      <c r="D151" s="32"/>
    </row>
    <row r="152" spans="1:4" ht="12.75" hidden="1">
      <c r="A152" s="34"/>
      <c r="B152" s="35" t="s">
        <v>119</v>
      </c>
      <c r="C152" s="34"/>
      <c r="D152" s="34"/>
    </row>
    <row r="153" ht="120.75" customHeight="1" hidden="1"/>
    <row r="154" spans="1:57" ht="94.5">
      <c r="A154" s="323" t="s">
        <v>0</v>
      </c>
      <c r="B154" s="323" t="s">
        <v>73</v>
      </c>
      <c r="C154" s="323" t="s">
        <v>74</v>
      </c>
      <c r="D154" s="320" t="s">
        <v>75</v>
      </c>
      <c r="E154" s="321"/>
      <c r="F154" s="321"/>
      <c r="G154" s="322"/>
      <c r="H154" s="98" t="s">
        <v>107</v>
      </c>
      <c r="I154" s="320" t="s">
        <v>76</v>
      </c>
      <c r="J154" s="321"/>
      <c r="K154" s="322"/>
      <c r="L154" s="99" t="s">
        <v>129</v>
      </c>
      <c r="M154" s="326"/>
      <c r="N154" s="327"/>
      <c r="O154" s="327"/>
      <c r="P154" s="328"/>
      <c r="Q154" s="99" t="s">
        <v>130</v>
      </c>
      <c r="R154" s="326"/>
      <c r="S154" s="327"/>
      <c r="T154" s="328"/>
      <c r="U154" s="102" t="s">
        <v>112</v>
      </c>
      <c r="V154" s="326" t="s">
        <v>79</v>
      </c>
      <c r="W154" s="327"/>
      <c r="X154" s="327"/>
      <c r="Y154" s="328"/>
      <c r="Z154" s="326" t="s">
        <v>80</v>
      </c>
      <c r="AA154" s="327"/>
      <c r="AB154" s="327"/>
      <c r="AC154" s="328"/>
      <c r="AD154" s="103" t="s">
        <v>131</v>
      </c>
      <c r="AE154" s="326" t="s">
        <v>132</v>
      </c>
      <c r="AF154" s="327"/>
      <c r="AG154" s="328"/>
      <c r="AH154" s="98" t="s">
        <v>133</v>
      </c>
      <c r="AI154" s="320" t="s">
        <v>82</v>
      </c>
      <c r="AJ154" s="321"/>
      <c r="AK154" s="322"/>
      <c r="AL154" s="97" t="s">
        <v>134</v>
      </c>
      <c r="AM154" s="320" t="s">
        <v>83</v>
      </c>
      <c r="AN154" s="321"/>
      <c r="AO154" s="321"/>
      <c r="AP154" s="322"/>
      <c r="AQ154" s="97" t="s">
        <v>135</v>
      </c>
      <c r="AR154" s="320"/>
      <c r="AS154" s="322"/>
      <c r="AT154" s="98" t="s">
        <v>116</v>
      </c>
      <c r="AU154" s="320" t="s">
        <v>85</v>
      </c>
      <c r="AV154" s="321"/>
      <c r="AW154" s="322"/>
      <c r="AX154" s="97" t="s">
        <v>86</v>
      </c>
      <c r="AY154" s="320" t="s">
        <v>87</v>
      </c>
      <c r="AZ154" s="321"/>
      <c r="BA154" s="321"/>
      <c r="BB154" s="322"/>
      <c r="BC154" s="103" t="s">
        <v>108</v>
      </c>
      <c r="BD154" s="98" t="s">
        <v>88</v>
      </c>
      <c r="BE154" s="98" t="s">
        <v>89</v>
      </c>
    </row>
    <row r="155" spans="1:57" ht="12.75">
      <c r="A155" s="324"/>
      <c r="B155" s="324"/>
      <c r="C155" s="324"/>
      <c r="D155" s="329" t="s">
        <v>227</v>
      </c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1"/>
      <c r="BD155" s="160"/>
      <c r="BE155" s="160"/>
    </row>
    <row r="156" spans="1:57" ht="12.75">
      <c r="A156" s="324"/>
      <c r="B156" s="324"/>
      <c r="C156" s="324"/>
      <c r="D156" s="106">
        <v>36</v>
      </c>
      <c r="E156" s="106">
        <v>37</v>
      </c>
      <c r="F156" s="106">
        <v>38</v>
      </c>
      <c r="G156" s="106">
        <v>39</v>
      </c>
      <c r="H156" s="106">
        <v>40</v>
      </c>
      <c r="I156" s="106">
        <v>41</v>
      </c>
      <c r="J156" s="107">
        <v>42</v>
      </c>
      <c r="K156" s="107">
        <v>43</v>
      </c>
      <c r="L156" s="107">
        <v>44</v>
      </c>
      <c r="M156" s="107">
        <v>45</v>
      </c>
      <c r="N156" s="107">
        <v>46</v>
      </c>
      <c r="O156" s="107">
        <v>47</v>
      </c>
      <c r="P156" s="107">
        <v>48</v>
      </c>
      <c r="Q156" s="107">
        <v>49</v>
      </c>
      <c r="R156" s="107">
        <v>50</v>
      </c>
      <c r="S156" s="107">
        <v>51</v>
      </c>
      <c r="T156" s="107">
        <v>52</v>
      </c>
      <c r="U156" s="107">
        <v>1</v>
      </c>
      <c r="V156" s="107">
        <v>2</v>
      </c>
      <c r="W156" s="107">
        <v>3</v>
      </c>
      <c r="X156" s="107">
        <v>4</v>
      </c>
      <c r="Y156" s="107">
        <v>5</v>
      </c>
      <c r="Z156" s="107">
        <v>6</v>
      </c>
      <c r="AA156" s="107">
        <v>7</v>
      </c>
      <c r="AB156" s="107">
        <v>8</v>
      </c>
      <c r="AC156" s="107">
        <v>9</v>
      </c>
      <c r="AD156" s="107">
        <v>10</v>
      </c>
      <c r="AE156" s="107">
        <v>11</v>
      </c>
      <c r="AF156" s="107">
        <v>12</v>
      </c>
      <c r="AG156" s="107">
        <v>13</v>
      </c>
      <c r="AH156" s="107">
        <v>14</v>
      </c>
      <c r="AI156" s="107">
        <v>15</v>
      </c>
      <c r="AJ156" s="107">
        <v>16</v>
      </c>
      <c r="AK156" s="107">
        <v>17</v>
      </c>
      <c r="AL156" s="107">
        <v>18</v>
      </c>
      <c r="AM156" s="107">
        <v>19</v>
      </c>
      <c r="AN156" s="107">
        <v>20</v>
      </c>
      <c r="AO156" s="107">
        <v>21</v>
      </c>
      <c r="AP156" s="107">
        <v>22</v>
      </c>
      <c r="AQ156" s="107">
        <v>23</v>
      </c>
      <c r="AR156" s="107">
        <v>24</v>
      </c>
      <c r="AS156" s="107">
        <v>25</v>
      </c>
      <c r="AT156" s="107">
        <v>26</v>
      </c>
      <c r="AU156" s="107">
        <v>27</v>
      </c>
      <c r="AV156" s="107">
        <v>28</v>
      </c>
      <c r="AW156" s="107">
        <v>29</v>
      </c>
      <c r="AX156" s="107">
        <v>30</v>
      </c>
      <c r="AY156" s="107">
        <v>31</v>
      </c>
      <c r="AZ156" s="107">
        <v>32</v>
      </c>
      <c r="BA156" s="107">
        <v>33</v>
      </c>
      <c r="BB156" s="107">
        <v>34</v>
      </c>
      <c r="BC156" s="107">
        <v>35</v>
      </c>
      <c r="BD156" s="160"/>
      <c r="BE156" s="160"/>
    </row>
    <row r="157" spans="1:57" ht="12.75">
      <c r="A157" s="324"/>
      <c r="B157" s="324"/>
      <c r="C157" s="324"/>
      <c r="D157" s="43"/>
      <c r="E157" s="43"/>
      <c r="F157" s="43"/>
      <c r="G157" s="43"/>
      <c r="H157" s="43"/>
      <c r="I157" s="43"/>
      <c r="J157" s="43"/>
      <c r="K157" s="43">
        <v>17</v>
      </c>
      <c r="L157" s="43"/>
      <c r="M157" s="43">
        <v>21</v>
      </c>
      <c r="N157" s="43" t="s">
        <v>121</v>
      </c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>
        <v>22</v>
      </c>
      <c r="AF157" s="43" t="s">
        <v>226</v>
      </c>
      <c r="AG157" s="43">
        <v>22</v>
      </c>
      <c r="AH157" s="43" t="s">
        <v>121</v>
      </c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160"/>
      <c r="BE157" s="160"/>
    </row>
    <row r="158" spans="1:57" ht="12.75">
      <c r="A158" s="325"/>
      <c r="B158" s="325"/>
      <c r="C158" s="325"/>
      <c r="D158" s="109">
        <v>1</v>
      </c>
      <c r="E158" s="109">
        <v>2</v>
      </c>
      <c r="F158" s="109">
        <v>3</v>
      </c>
      <c r="G158" s="109">
        <v>4</v>
      </c>
      <c r="H158" s="109">
        <v>5</v>
      </c>
      <c r="I158" s="109">
        <v>6</v>
      </c>
      <c r="J158" s="109">
        <v>7</v>
      </c>
      <c r="K158" s="109">
        <v>8</v>
      </c>
      <c r="L158" s="109">
        <v>9</v>
      </c>
      <c r="M158" s="109">
        <v>10</v>
      </c>
      <c r="N158" s="109">
        <v>11</v>
      </c>
      <c r="O158" s="109">
        <v>12</v>
      </c>
      <c r="P158" s="109">
        <v>13</v>
      </c>
      <c r="Q158" s="109">
        <v>14</v>
      </c>
      <c r="R158" s="109">
        <v>15</v>
      </c>
      <c r="S158" s="109">
        <v>16</v>
      </c>
      <c r="T158" s="161">
        <v>17</v>
      </c>
      <c r="U158" s="162">
        <v>18</v>
      </c>
      <c r="V158" s="109">
        <v>19</v>
      </c>
      <c r="W158" s="161">
        <v>20</v>
      </c>
      <c r="X158" s="161">
        <v>21</v>
      </c>
      <c r="Y158" s="109">
        <v>22</v>
      </c>
      <c r="Z158" s="109">
        <v>23</v>
      </c>
      <c r="AA158" s="109">
        <v>24</v>
      </c>
      <c r="AB158" s="109">
        <v>25</v>
      </c>
      <c r="AC158" s="109">
        <v>26</v>
      </c>
      <c r="AD158" s="109">
        <v>27</v>
      </c>
      <c r="AE158" s="109">
        <v>28</v>
      </c>
      <c r="AF158" s="109">
        <v>29</v>
      </c>
      <c r="AG158" s="109">
        <v>30</v>
      </c>
      <c r="AH158" s="109">
        <v>31</v>
      </c>
      <c r="AI158" s="109">
        <v>32</v>
      </c>
      <c r="AJ158" s="109">
        <v>33</v>
      </c>
      <c r="AK158" s="109">
        <v>34</v>
      </c>
      <c r="AL158" s="109">
        <v>35</v>
      </c>
      <c r="AM158" s="109">
        <v>36</v>
      </c>
      <c r="AN158" s="109">
        <v>37</v>
      </c>
      <c r="AO158" s="109">
        <v>38</v>
      </c>
      <c r="AP158" s="109">
        <v>39</v>
      </c>
      <c r="AQ158" s="109">
        <v>40</v>
      </c>
      <c r="AR158" s="161">
        <v>41</v>
      </c>
      <c r="AS158" s="161">
        <v>41</v>
      </c>
      <c r="AT158" s="163">
        <v>42</v>
      </c>
      <c r="AU158" s="109">
        <v>44</v>
      </c>
      <c r="AV158" s="109">
        <v>45</v>
      </c>
      <c r="AW158" s="109">
        <v>46</v>
      </c>
      <c r="AX158" s="109">
        <v>47</v>
      </c>
      <c r="AY158" s="109">
        <v>48</v>
      </c>
      <c r="AZ158" s="109">
        <v>49</v>
      </c>
      <c r="BA158" s="109">
        <v>50</v>
      </c>
      <c r="BB158" s="109">
        <v>51</v>
      </c>
      <c r="BC158" s="109">
        <v>52</v>
      </c>
      <c r="BD158" s="160"/>
      <c r="BE158" s="160"/>
    </row>
    <row r="159" spans="1:57" ht="12.75">
      <c r="A159" s="332" t="s">
        <v>172</v>
      </c>
      <c r="B159" s="332" t="s">
        <v>164</v>
      </c>
      <c r="C159" s="122" t="s">
        <v>91</v>
      </c>
      <c r="D159" s="164"/>
      <c r="E159" s="164"/>
      <c r="F159" s="164"/>
      <c r="G159" s="164"/>
      <c r="H159" s="164"/>
      <c r="I159" s="164"/>
      <c r="J159" s="164"/>
      <c r="K159" s="165"/>
      <c r="L159" s="165"/>
      <c r="M159" s="166"/>
      <c r="N159" s="165"/>
      <c r="O159" s="165"/>
      <c r="P159" s="165"/>
      <c r="Q159" s="165"/>
      <c r="R159" s="165"/>
      <c r="S159" s="165"/>
      <c r="T159" s="165"/>
      <c r="U159" s="167"/>
      <c r="V159" s="112"/>
      <c r="W159" s="165"/>
      <c r="X159" s="165"/>
      <c r="Y159" s="165"/>
      <c r="Z159" s="165"/>
      <c r="AA159" s="165"/>
      <c r="AB159" s="165"/>
      <c r="AC159" s="166"/>
      <c r="AD159" s="166"/>
      <c r="AE159" s="166"/>
      <c r="AF159" s="166"/>
      <c r="AG159" s="168"/>
      <c r="AH159" s="168"/>
      <c r="AI159" s="168"/>
      <c r="AJ159" s="168"/>
      <c r="AK159" s="168"/>
      <c r="AL159" s="168"/>
      <c r="AM159" s="168"/>
      <c r="AN159" s="164"/>
      <c r="AO159" s="164"/>
      <c r="AP159" s="164"/>
      <c r="AQ159" s="164"/>
      <c r="AR159" s="169"/>
      <c r="AS159" s="170"/>
      <c r="AT159" s="170"/>
      <c r="AU159" s="126"/>
      <c r="AV159" s="126"/>
      <c r="AW159" s="126"/>
      <c r="AX159" s="126"/>
      <c r="AY159" s="126"/>
      <c r="AZ159" s="126"/>
      <c r="BA159" s="126"/>
      <c r="BB159" s="126"/>
      <c r="BC159" s="112"/>
      <c r="BD159" s="171"/>
      <c r="BE159" s="172"/>
    </row>
    <row r="160" spans="1:57" ht="25.5">
      <c r="A160" s="333"/>
      <c r="B160" s="333"/>
      <c r="C160" s="122" t="s">
        <v>92</v>
      </c>
      <c r="D160" s="158"/>
      <c r="E160" s="158"/>
      <c r="F160" s="158"/>
      <c r="G160" s="158"/>
      <c r="H160" s="158"/>
      <c r="I160" s="158"/>
      <c r="J160" s="158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73"/>
      <c r="V160" s="112"/>
      <c r="W160" s="122">
        <v>1</v>
      </c>
      <c r="X160" s="122">
        <v>2</v>
      </c>
      <c r="Y160" s="122">
        <v>3</v>
      </c>
      <c r="Z160" s="122">
        <v>4</v>
      </c>
      <c r="AA160" s="122">
        <v>5</v>
      </c>
      <c r="AB160" s="122">
        <v>6</v>
      </c>
      <c r="AC160" s="122">
        <v>7</v>
      </c>
      <c r="AD160" s="122">
        <v>8</v>
      </c>
      <c r="AE160" s="122">
        <v>9</v>
      </c>
      <c r="AF160" s="122">
        <v>10</v>
      </c>
      <c r="AG160" s="158">
        <v>11</v>
      </c>
      <c r="AH160" s="158">
        <v>12</v>
      </c>
      <c r="AI160" s="158">
        <v>13</v>
      </c>
      <c r="AJ160" s="158">
        <v>14</v>
      </c>
      <c r="AK160" s="158">
        <v>15</v>
      </c>
      <c r="AL160" s="158">
        <v>16</v>
      </c>
      <c r="AM160" s="238">
        <v>17</v>
      </c>
      <c r="AN160" s="166">
        <v>18</v>
      </c>
      <c r="AO160" s="166">
        <v>19</v>
      </c>
      <c r="AP160" s="166">
        <v>20</v>
      </c>
      <c r="AQ160" s="166">
        <v>21</v>
      </c>
      <c r="AR160" s="235">
        <v>22</v>
      </c>
      <c r="AS160" s="235">
        <v>23</v>
      </c>
      <c r="AT160" s="236">
        <v>24</v>
      </c>
      <c r="AU160" s="126"/>
      <c r="AV160" s="126"/>
      <c r="AW160" s="126"/>
      <c r="AX160" s="126"/>
      <c r="AY160" s="126"/>
      <c r="AZ160" s="126"/>
      <c r="BA160" s="126"/>
      <c r="BB160" s="126"/>
      <c r="BC160" s="112"/>
      <c r="BD160" s="172"/>
      <c r="BE160" s="172"/>
    </row>
    <row r="161" spans="1:57" ht="12.75">
      <c r="A161" s="332" t="s">
        <v>90</v>
      </c>
      <c r="B161" s="332" t="s">
        <v>165</v>
      </c>
      <c r="C161" s="122" t="s">
        <v>91</v>
      </c>
      <c r="D161" s="175"/>
      <c r="E161" s="175"/>
      <c r="F161" s="175"/>
      <c r="G161" s="175"/>
      <c r="H161" s="175"/>
      <c r="I161" s="175"/>
      <c r="J161" s="175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7"/>
      <c r="V161" s="112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8"/>
      <c r="AS161" s="179"/>
      <c r="AT161" s="179"/>
      <c r="AU161" s="180"/>
      <c r="AV161" s="126"/>
      <c r="AW161" s="126"/>
      <c r="AX161" s="126"/>
      <c r="AY161" s="126"/>
      <c r="AZ161" s="126"/>
      <c r="BA161" s="126"/>
      <c r="BB161" s="126"/>
      <c r="BC161" s="112"/>
      <c r="BD161" s="181"/>
      <c r="BE161" s="182"/>
    </row>
    <row r="162" spans="1:57" ht="25.5">
      <c r="A162" s="333"/>
      <c r="B162" s="333"/>
      <c r="C162" s="122" t="s">
        <v>92</v>
      </c>
      <c r="D162" s="158"/>
      <c r="E162" s="158"/>
      <c r="F162" s="158"/>
      <c r="G162" s="158"/>
      <c r="H162" s="158"/>
      <c r="I162" s="158"/>
      <c r="J162" s="158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73"/>
      <c r="V162" s="11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11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74"/>
      <c r="AS162" s="163"/>
      <c r="AT162" s="163"/>
      <c r="AU162" s="126"/>
      <c r="AV162" s="126"/>
      <c r="AW162" s="126"/>
      <c r="AX162" s="126"/>
      <c r="AY162" s="126"/>
      <c r="AZ162" s="126"/>
      <c r="BA162" s="126"/>
      <c r="BB162" s="126"/>
      <c r="BC162" s="112"/>
      <c r="BD162" s="182"/>
      <c r="BE162" s="182"/>
    </row>
    <row r="163" spans="1:57" ht="12.75" customHeight="1">
      <c r="A163" s="372" t="s">
        <v>150</v>
      </c>
      <c r="B163" s="337" t="s">
        <v>8</v>
      </c>
      <c r="C163" s="107" t="s">
        <v>91</v>
      </c>
      <c r="D163" s="119">
        <v>1</v>
      </c>
      <c r="E163" s="119">
        <v>1</v>
      </c>
      <c r="F163" s="119">
        <v>1</v>
      </c>
      <c r="G163" s="119">
        <v>1</v>
      </c>
      <c r="H163" s="119">
        <v>1</v>
      </c>
      <c r="I163" s="119">
        <v>1</v>
      </c>
      <c r="J163" s="119">
        <v>1</v>
      </c>
      <c r="K163" s="119">
        <v>1</v>
      </c>
      <c r="L163" s="119">
        <v>1</v>
      </c>
      <c r="M163" s="119">
        <v>1</v>
      </c>
      <c r="N163" s="119">
        <v>1</v>
      </c>
      <c r="O163" s="119">
        <v>1</v>
      </c>
      <c r="P163" s="119">
        <v>1</v>
      </c>
      <c r="Q163" s="119">
        <v>1</v>
      </c>
      <c r="R163" s="119">
        <v>1</v>
      </c>
      <c r="S163" s="119">
        <v>1</v>
      </c>
      <c r="T163" s="119">
        <v>1</v>
      </c>
      <c r="U163" s="162"/>
      <c r="V163" s="126"/>
      <c r="W163" s="119">
        <v>2</v>
      </c>
      <c r="X163" s="119">
        <v>2</v>
      </c>
      <c r="Y163" s="119">
        <v>2</v>
      </c>
      <c r="Z163" s="119">
        <v>2</v>
      </c>
      <c r="AA163" s="119">
        <v>2</v>
      </c>
      <c r="AB163" s="119">
        <v>2</v>
      </c>
      <c r="AC163" s="119">
        <v>2</v>
      </c>
      <c r="AD163" s="119">
        <v>2</v>
      </c>
      <c r="AE163" s="119">
        <v>2</v>
      </c>
      <c r="AF163" s="119">
        <v>2</v>
      </c>
      <c r="AG163" s="119">
        <v>2</v>
      </c>
      <c r="AH163" s="119">
        <v>2</v>
      </c>
      <c r="AI163" s="119">
        <v>2</v>
      </c>
      <c r="AJ163" s="119">
        <v>2</v>
      </c>
      <c r="AK163" s="119">
        <v>2</v>
      </c>
      <c r="AL163" s="119">
        <v>2</v>
      </c>
      <c r="AM163" s="119">
        <v>2</v>
      </c>
      <c r="AN163" s="119">
        <v>2</v>
      </c>
      <c r="AO163" s="119">
        <v>2</v>
      </c>
      <c r="AP163" s="119">
        <v>2</v>
      </c>
      <c r="AQ163" s="119">
        <v>2</v>
      </c>
      <c r="AR163" s="174"/>
      <c r="AS163" s="163"/>
      <c r="AT163" s="163"/>
      <c r="AU163" s="126"/>
      <c r="AV163" s="126"/>
      <c r="AW163" s="126"/>
      <c r="AX163" s="126"/>
      <c r="AY163" s="126"/>
      <c r="AZ163" s="126"/>
      <c r="BA163" s="126"/>
      <c r="BB163" s="126"/>
      <c r="BC163" s="112"/>
      <c r="BD163" s="182">
        <f>SUM(D163:BC163)</f>
        <v>59</v>
      </c>
      <c r="BE163" s="182"/>
    </row>
    <row r="164" spans="1:57" ht="12.75" customHeight="1">
      <c r="A164" s="373"/>
      <c r="B164" s="338"/>
      <c r="C164" s="107" t="s">
        <v>92</v>
      </c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62"/>
      <c r="V164" s="112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5"/>
      <c r="AS164" s="163"/>
      <c r="AT164" s="163"/>
      <c r="AU164" s="126"/>
      <c r="AV164" s="126"/>
      <c r="AW164" s="126"/>
      <c r="AX164" s="126"/>
      <c r="AY164" s="126"/>
      <c r="AZ164" s="126"/>
      <c r="BA164" s="126"/>
      <c r="BB164" s="126"/>
      <c r="BC164" s="112"/>
      <c r="BD164" s="182">
        <f aca="true" t="shared" si="2" ref="BD164:BD210">SUM(D164:BC164)</f>
        <v>0</v>
      </c>
      <c r="BE164" s="182"/>
    </row>
    <row r="165" spans="1:57" ht="12.75" customHeight="1">
      <c r="A165" s="373"/>
      <c r="B165" s="337" t="s">
        <v>9</v>
      </c>
      <c r="C165" s="107" t="s">
        <v>91</v>
      </c>
      <c r="D165" s="150">
        <v>4</v>
      </c>
      <c r="E165" s="150">
        <v>4</v>
      </c>
      <c r="F165" s="119">
        <v>3</v>
      </c>
      <c r="G165" s="119">
        <v>3</v>
      </c>
      <c r="H165" s="119">
        <v>3</v>
      </c>
      <c r="I165" s="119">
        <v>3</v>
      </c>
      <c r="J165" s="119">
        <v>3</v>
      </c>
      <c r="K165" s="119">
        <v>3</v>
      </c>
      <c r="L165" s="119">
        <v>3</v>
      </c>
      <c r="M165" s="119">
        <v>3</v>
      </c>
      <c r="N165" s="119">
        <v>3</v>
      </c>
      <c r="O165" s="119">
        <v>3</v>
      </c>
      <c r="P165" s="119">
        <v>3</v>
      </c>
      <c r="Q165" s="119">
        <v>3</v>
      </c>
      <c r="R165" s="119">
        <v>3</v>
      </c>
      <c r="S165" s="119">
        <v>3</v>
      </c>
      <c r="T165" s="119">
        <v>3</v>
      </c>
      <c r="U165" s="162"/>
      <c r="V165" s="126"/>
      <c r="W165" s="121">
        <v>2</v>
      </c>
      <c r="X165" s="121">
        <v>2</v>
      </c>
      <c r="Y165" s="121">
        <v>2</v>
      </c>
      <c r="Z165" s="121">
        <v>2</v>
      </c>
      <c r="AA165" s="121">
        <v>2</v>
      </c>
      <c r="AB165" s="121">
        <v>2</v>
      </c>
      <c r="AC165" s="121">
        <v>2</v>
      </c>
      <c r="AD165" s="121">
        <v>2</v>
      </c>
      <c r="AE165" s="121">
        <v>2</v>
      </c>
      <c r="AF165" s="121">
        <v>2</v>
      </c>
      <c r="AG165" s="121">
        <v>2</v>
      </c>
      <c r="AH165" s="121">
        <v>2</v>
      </c>
      <c r="AI165" s="121">
        <v>2</v>
      </c>
      <c r="AJ165" s="121">
        <v>2</v>
      </c>
      <c r="AK165" s="121">
        <v>2</v>
      </c>
      <c r="AL165" s="121">
        <v>2</v>
      </c>
      <c r="AM165" s="121">
        <v>2</v>
      </c>
      <c r="AN165" s="121">
        <v>2</v>
      </c>
      <c r="AO165" s="121">
        <v>2</v>
      </c>
      <c r="AP165" s="121">
        <v>2</v>
      </c>
      <c r="AQ165" s="121">
        <v>2</v>
      </c>
      <c r="AR165" s="186"/>
      <c r="AS165" s="163"/>
      <c r="AT165" s="163"/>
      <c r="AU165" s="126"/>
      <c r="AV165" s="126"/>
      <c r="AW165" s="126"/>
      <c r="AX165" s="126"/>
      <c r="AY165" s="126"/>
      <c r="AZ165" s="126"/>
      <c r="BA165" s="126"/>
      <c r="BB165" s="126"/>
      <c r="BC165" s="112"/>
      <c r="BD165" s="182">
        <f t="shared" si="2"/>
        <v>95</v>
      </c>
      <c r="BE165" s="182"/>
    </row>
    <row r="166" spans="1:57" ht="12.75" customHeight="1">
      <c r="A166" s="374"/>
      <c r="B166" s="338"/>
      <c r="C166" s="107" t="s">
        <v>92</v>
      </c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62"/>
      <c r="V166" s="112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5"/>
      <c r="AS166" s="163"/>
      <c r="AT166" s="163"/>
      <c r="AU166" s="126"/>
      <c r="AV166" s="126"/>
      <c r="AW166" s="126"/>
      <c r="AX166" s="126"/>
      <c r="AY166" s="126"/>
      <c r="AZ166" s="126"/>
      <c r="BA166" s="126"/>
      <c r="BB166" s="126"/>
      <c r="BC166" s="112"/>
      <c r="BD166" s="182">
        <f t="shared" si="2"/>
        <v>0</v>
      </c>
      <c r="BE166" s="182"/>
    </row>
    <row r="167" spans="1:57" ht="12.75" customHeight="1">
      <c r="A167" s="337" t="s">
        <v>151</v>
      </c>
      <c r="B167" s="337" t="s">
        <v>10</v>
      </c>
      <c r="C167" s="107" t="s">
        <v>91</v>
      </c>
      <c r="D167" s="150">
        <v>5</v>
      </c>
      <c r="E167" s="150">
        <v>5</v>
      </c>
      <c r="F167" s="119">
        <v>4</v>
      </c>
      <c r="G167" s="119">
        <v>4</v>
      </c>
      <c r="H167" s="119">
        <v>4</v>
      </c>
      <c r="I167" s="119">
        <v>4</v>
      </c>
      <c r="J167" s="119">
        <v>4</v>
      </c>
      <c r="K167" s="119">
        <v>4</v>
      </c>
      <c r="L167" s="119">
        <v>4</v>
      </c>
      <c r="M167" s="119">
        <v>4</v>
      </c>
      <c r="N167" s="119">
        <v>4</v>
      </c>
      <c r="O167" s="119">
        <v>4</v>
      </c>
      <c r="P167" s="119">
        <v>4</v>
      </c>
      <c r="Q167" s="119">
        <v>4</v>
      </c>
      <c r="R167" s="119">
        <v>4</v>
      </c>
      <c r="S167" s="119">
        <v>4</v>
      </c>
      <c r="T167" s="119">
        <v>4</v>
      </c>
      <c r="U167" s="162"/>
      <c r="V167" s="112"/>
      <c r="W167" s="121">
        <v>2</v>
      </c>
      <c r="X167" s="121">
        <v>2</v>
      </c>
      <c r="Y167" s="121">
        <v>2</v>
      </c>
      <c r="Z167" s="121">
        <v>2</v>
      </c>
      <c r="AA167" s="121">
        <v>2</v>
      </c>
      <c r="AB167" s="121">
        <v>2</v>
      </c>
      <c r="AC167" s="121">
        <v>2</v>
      </c>
      <c r="AD167" s="121">
        <v>2</v>
      </c>
      <c r="AE167" s="121">
        <v>2</v>
      </c>
      <c r="AF167" s="121">
        <v>2</v>
      </c>
      <c r="AG167" s="121">
        <v>2</v>
      </c>
      <c r="AH167" s="121">
        <v>2</v>
      </c>
      <c r="AI167" s="121">
        <v>2</v>
      </c>
      <c r="AJ167" s="121">
        <v>2</v>
      </c>
      <c r="AK167" s="121">
        <v>2</v>
      </c>
      <c r="AL167" s="121">
        <v>2</v>
      </c>
      <c r="AM167" s="121">
        <v>2</v>
      </c>
      <c r="AN167" s="121">
        <v>2</v>
      </c>
      <c r="AO167" s="121">
        <v>2</v>
      </c>
      <c r="AP167" s="121">
        <v>2</v>
      </c>
      <c r="AQ167" s="121">
        <v>2</v>
      </c>
      <c r="AR167" s="186"/>
      <c r="AS167" s="163"/>
      <c r="AT167" s="163"/>
      <c r="AU167" s="126"/>
      <c r="AV167" s="126"/>
      <c r="AW167" s="126"/>
      <c r="AX167" s="126"/>
      <c r="AY167" s="126"/>
      <c r="AZ167" s="126"/>
      <c r="BA167" s="126"/>
      <c r="BB167" s="126"/>
      <c r="BC167" s="112"/>
      <c r="BD167" s="182">
        <f t="shared" si="2"/>
        <v>112</v>
      </c>
      <c r="BE167" s="182"/>
    </row>
    <row r="168" spans="1:57" ht="12.75" customHeight="1">
      <c r="A168" s="338"/>
      <c r="B168" s="338"/>
      <c r="C168" s="107" t="s">
        <v>92</v>
      </c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62"/>
      <c r="V168" s="112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7"/>
      <c r="AH168" s="187"/>
      <c r="AI168" s="187"/>
      <c r="AJ168" s="187"/>
      <c r="AK168" s="187"/>
      <c r="AL168" s="187"/>
      <c r="AM168" s="183"/>
      <c r="AN168" s="183"/>
      <c r="AO168" s="183"/>
      <c r="AP168" s="183"/>
      <c r="AQ168" s="183"/>
      <c r="AR168" s="185"/>
      <c r="AS168" s="163"/>
      <c r="AT168" s="163"/>
      <c r="AU168" s="126"/>
      <c r="AV168" s="126"/>
      <c r="AW168" s="126"/>
      <c r="AX168" s="126"/>
      <c r="AY168" s="126"/>
      <c r="AZ168" s="126"/>
      <c r="BA168" s="126"/>
      <c r="BB168" s="126"/>
      <c r="BC168" s="112"/>
      <c r="BD168" s="182">
        <f t="shared" si="2"/>
        <v>0</v>
      </c>
      <c r="BE168" s="182"/>
    </row>
    <row r="169" spans="1:57" ht="12.75" customHeight="1">
      <c r="A169" s="309"/>
      <c r="B169" s="337" t="s">
        <v>14</v>
      </c>
      <c r="C169" s="107" t="s">
        <v>91</v>
      </c>
      <c r="D169" s="150">
        <v>5</v>
      </c>
      <c r="E169" s="150">
        <v>5</v>
      </c>
      <c r="F169" s="119">
        <v>4</v>
      </c>
      <c r="G169" s="119">
        <v>4</v>
      </c>
      <c r="H169" s="119">
        <v>4</v>
      </c>
      <c r="I169" s="119">
        <v>4</v>
      </c>
      <c r="J169" s="119">
        <v>4</v>
      </c>
      <c r="K169" s="119">
        <v>4</v>
      </c>
      <c r="L169" s="119">
        <v>4</v>
      </c>
      <c r="M169" s="119">
        <v>4</v>
      </c>
      <c r="N169" s="119">
        <v>4</v>
      </c>
      <c r="O169" s="119">
        <v>4</v>
      </c>
      <c r="P169" s="119">
        <v>4</v>
      </c>
      <c r="Q169" s="119">
        <v>4</v>
      </c>
      <c r="R169" s="119">
        <v>4</v>
      </c>
      <c r="S169" s="119">
        <v>4</v>
      </c>
      <c r="T169" s="119">
        <v>4</v>
      </c>
      <c r="U169" s="162"/>
      <c r="V169" s="126"/>
      <c r="W169" s="189">
        <v>4</v>
      </c>
      <c r="X169" s="189">
        <v>4</v>
      </c>
      <c r="Y169" s="189">
        <v>4</v>
      </c>
      <c r="Z169" s="189">
        <v>4</v>
      </c>
      <c r="AA169" s="189">
        <v>4</v>
      </c>
      <c r="AB169" s="189">
        <v>4</v>
      </c>
      <c r="AC169" s="189">
        <v>4</v>
      </c>
      <c r="AD169" s="189">
        <v>4</v>
      </c>
      <c r="AE169" s="189">
        <v>4</v>
      </c>
      <c r="AF169" s="189">
        <v>4</v>
      </c>
      <c r="AG169" s="189">
        <v>4</v>
      </c>
      <c r="AH169" s="189">
        <v>4</v>
      </c>
      <c r="AI169" s="189">
        <v>4</v>
      </c>
      <c r="AJ169" s="189">
        <v>4</v>
      </c>
      <c r="AK169" s="189">
        <v>4</v>
      </c>
      <c r="AL169" s="189">
        <v>4</v>
      </c>
      <c r="AM169" s="189">
        <v>4</v>
      </c>
      <c r="AN169" s="189">
        <v>4</v>
      </c>
      <c r="AO169" s="189">
        <v>4</v>
      </c>
      <c r="AP169" s="189">
        <v>4</v>
      </c>
      <c r="AQ169" s="189">
        <v>4</v>
      </c>
      <c r="AR169" s="190"/>
      <c r="AS169" s="163"/>
      <c r="AT169" s="163"/>
      <c r="AU169" s="126"/>
      <c r="AV169" s="126"/>
      <c r="AW169" s="126"/>
      <c r="AX169" s="126"/>
      <c r="AY169" s="126"/>
      <c r="AZ169" s="126"/>
      <c r="BA169" s="126"/>
      <c r="BB169" s="126"/>
      <c r="BC169" s="112"/>
      <c r="BD169" s="182">
        <f t="shared" si="2"/>
        <v>154</v>
      </c>
      <c r="BE169" s="182"/>
    </row>
    <row r="170" spans="1:57" ht="12.75" customHeight="1">
      <c r="A170" s="309" t="s">
        <v>168</v>
      </c>
      <c r="B170" s="338"/>
      <c r="C170" s="107" t="s">
        <v>92</v>
      </c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62"/>
      <c r="V170" s="112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5"/>
      <c r="AS170" s="163"/>
      <c r="AT170" s="163"/>
      <c r="AU170" s="126"/>
      <c r="AV170" s="126"/>
      <c r="AW170" s="126"/>
      <c r="AX170" s="126"/>
      <c r="AY170" s="126"/>
      <c r="AZ170" s="126"/>
      <c r="BA170" s="126"/>
      <c r="BB170" s="126"/>
      <c r="BC170" s="112"/>
      <c r="BD170" s="182">
        <f t="shared" si="2"/>
        <v>0</v>
      </c>
      <c r="BE170" s="182"/>
    </row>
    <row r="171" spans="1:57" ht="12.75" customHeight="1">
      <c r="A171" s="337" t="s">
        <v>152</v>
      </c>
      <c r="B171" s="337" t="s">
        <v>11</v>
      </c>
      <c r="C171" s="107" t="s">
        <v>91</v>
      </c>
      <c r="D171" s="150">
        <v>5</v>
      </c>
      <c r="E171" s="150">
        <v>5</v>
      </c>
      <c r="F171" s="119">
        <v>4</v>
      </c>
      <c r="G171" s="119">
        <v>4</v>
      </c>
      <c r="H171" s="119">
        <v>4</v>
      </c>
      <c r="I171" s="119">
        <v>4</v>
      </c>
      <c r="J171" s="119">
        <v>4</v>
      </c>
      <c r="K171" s="119">
        <v>4</v>
      </c>
      <c r="L171" s="119">
        <v>4</v>
      </c>
      <c r="M171" s="119">
        <v>4</v>
      </c>
      <c r="N171" s="119">
        <v>4</v>
      </c>
      <c r="O171" s="119">
        <v>4</v>
      </c>
      <c r="P171" s="119">
        <v>4</v>
      </c>
      <c r="Q171" s="119">
        <v>4</v>
      </c>
      <c r="R171" s="119">
        <v>4</v>
      </c>
      <c r="S171" s="119">
        <v>4</v>
      </c>
      <c r="T171" s="119">
        <v>4</v>
      </c>
      <c r="U171" s="162"/>
      <c r="V171" s="126"/>
      <c r="W171" s="121">
        <v>2</v>
      </c>
      <c r="X171" s="121">
        <v>2</v>
      </c>
      <c r="Y171" s="121">
        <v>2</v>
      </c>
      <c r="Z171" s="121">
        <v>2</v>
      </c>
      <c r="AA171" s="121">
        <v>2</v>
      </c>
      <c r="AB171" s="121">
        <v>2</v>
      </c>
      <c r="AC171" s="121">
        <v>2</v>
      </c>
      <c r="AD171" s="121">
        <v>2</v>
      </c>
      <c r="AE171" s="121">
        <v>2</v>
      </c>
      <c r="AF171" s="121">
        <v>2</v>
      </c>
      <c r="AG171" s="121">
        <v>2</v>
      </c>
      <c r="AH171" s="121">
        <v>2</v>
      </c>
      <c r="AI171" s="121">
        <v>2</v>
      </c>
      <c r="AJ171" s="121">
        <v>2</v>
      </c>
      <c r="AK171" s="121">
        <v>2</v>
      </c>
      <c r="AL171" s="121">
        <v>2</v>
      </c>
      <c r="AM171" s="121">
        <v>2</v>
      </c>
      <c r="AN171" s="121">
        <v>2</v>
      </c>
      <c r="AO171" s="121">
        <v>2</v>
      </c>
      <c r="AP171" s="121">
        <v>2</v>
      </c>
      <c r="AQ171" s="121">
        <v>2</v>
      </c>
      <c r="AR171" s="191"/>
      <c r="AS171" s="163"/>
      <c r="AT171" s="163"/>
      <c r="AU171" s="126"/>
      <c r="AV171" s="126"/>
      <c r="AW171" s="126"/>
      <c r="AX171" s="126"/>
      <c r="AY171" s="126"/>
      <c r="AZ171" s="126"/>
      <c r="BA171" s="126"/>
      <c r="BB171" s="126"/>
      <c r="BC171" s="112"/>
      <c r="BD171" s="182">
        <f t="shared" si="2"/>
        <v>112</v>
      </c>
      <c r="BE171" s="182"/>
    </row>
    <row r="172" spans="1:57" ht="12.75" customHeight="1">
      <c r="A172" s="338"/>
      <c r="B172" s="338"/>
      <c r="C172" s="107" t="s">
        <v>92</v>
      </c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62"/>
      <c r="V172" s="112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5"/>
      <c r="AS172" s="163"/>
      <c r="AT172" s="163"/>
      <c r="AU172" s="126"/>
      <c r="AV172" s="126"/>
      <c r="AW172" s="126"/>
      <c r="AX172" s="126"/>
      <c r="AY172" s="126"/>
      <c r="AZ172" s="126"/>
      <c r="BA172" s="126"/>
      <c r="BB172" s="126"/>
      <c r="BC172" s="112"/>
      <c r="BD172" s="182">
        <f t="shared" si="2"/>
        <v>0</v>
      </c>
      <c r="BE172" s="182"/>
    </row>
    <row r="173" spans="1:57" ht="12.75" customHeight="1">
      <c r="A173" s="337" t="s">
        <v>169</v>
      </c>
      <c r="B173" s="337" t="s">
        <v>12</v>
      </c>
      <c r="C173" s="107" t="s">
        <v>91</v>
      </c>
      <c r="D173" s="119">
        <v>3</v>
      </c>
      <c r="E173" s="119">
        <v>3</v>
      </c>
      <c r="F173" s="119">
        <v>3</v>
      </c>
      <c r="G173" s="119">
        <v>3</v>
      </c>
      <c r="H173" s="119">
        <v>3</v>
      </c>
      <c r="I173" s="119">
        <v>3</v>
      </c>
      <c r="J173" s="119">
        <v>3</v>
      </c>
      <c r="K173" s="119">
        <v>3</v>
      </c>
      <c r="L173" s="119">
        <v>3</v>
      </c>
      <c r="M173" s="119">
        <v>3</v>
      </c>
      <c r="N173" s="119">
        <v>3</v>
      </c>
      <c r="O173" s="119">
        <v>3</v>
      </c>
      <c r="P173" s="119">
        <v>3</v>
      </c>
      <c r="Q173" s="119">
        <v>3</v>
      </c>
      <c r="R173" s="119">
        <v>3</v>
      </c>
      <c r="S173" s="119">
        <v>3</v>
      </c>
      <c r="T173" s="119">
        <v>3</v>
      </c>
      <c r="U173" s="162"/>
      <c r="V173" s="126"/>
      <c r="W173" s="121">
        <v>2</v>
      </c>
      <c r="X173" s="121">
        <v>2</v>
      </c>
      <c r="Y173" s="121">
        <v>2</v>
      </c>
      <c r="Z173" s="121">
        <v>2</v>
      </c>
      <c r="AA173" s="121">
        <v>2</v>
      </c>
      <c r="AB173" s="121">
        <v>2</v>
      </c>
      <c r="AC173" s="121">
        <v>2</v>
      </c>
      <c r="AD173" s="121">
        <v>2</v>
      </c>
      <c r="AE173" s="121">
        <v>2</v>
      </c>
      <c r="AF173" s="121">
        <v>2</v>
      </c>
      <c r="AG173" s="121">
        <v>2</v>
      </c>
      <c r="AH173" s="121">
        <v>2</v>
      </c>
      <c r="AI173" s="121">
        <v>2</v>
      </c>
      <c r="AJ173" s="121">
        <v>2</v>
      </c>
      <c r="AK173" s="121">
        <v>2</v>
      </c>
      <c r="AL173" s="121">
        <v>2</v>
      </c>
      <c r="AM173" s="121">
        <v>2</v>
      </c>
      <c r="AN173" s="121">
        <v>2</v>
      </c>
      <c r="AO173" s="121">
        <v>2</v>
      </c>
      <c r="AP173" s="292">
        <v>3</v>
      </c>
      <c r="AQ173" s="292">
        <v>3</v>
      </c>
      <c r="AR173" s="174"/>
      <c r="AS173" s="163"/>
      <c r="AT173" s="163"/>
      <c r="AU173" s="126"/>
      <c r="AV173" s="126"/>
      <c r="AW173" s="126"/>
      <c r="AX173" s="126"/>
      <c r="AY173" s="126"/>
      <c r="AZ173" s="126"/>
      <c r="BA173" s="126"/>
      <c r="BB173" s="126"/>
      <c r="BC173" s="112"/>
      <c r="BD173" s="182">
        <f t="shared" si="2"/>
        <v>95</v>
      </c>
      <c r="BE173" s="182"/>
    </row>
    <row r="174" spans="1:57" ht="12.75" customHeight="1">
      <c r="A174" s="338"/>
      <c r="B174" s="338"/>
      <c r="C174" s="107" t="s">
        <v>92</v>
      </c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62"/>
      <c r="V174" s="112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5"/>
      <c r="AS174" s="163"/>
      <c r="AT174" s="163"/>
      <c r="AU174" s="126"/>
      <c r="AV174" s="126"/>
      <c r="AW174" s="126"/>
      <c r="AX174" s="126"/>
      <c r="AY174" s="126"/>
      <c r="AZ174" s="126"/>
      <c r="BA174" s="126"/>
      <c r="BB174" s="126"/>
      <c r="BC174" s="112"/>
      <c r="BD174" s="182">
        <f t="shared" si="2"/>
        <v>0</v>
      </c>
      <c r="BE174" s="182"/>
    </row>
    <row r="175" spans="1:57" ht="12.75" customHeight="1">
      <c r="A175" s="337" t="s">
        <v>170</v>
      </c>
      <c r="B175" s="337" t="s">
        <v>13</v>
      </c>
      <c r="C175" s="107" t="s">
        <v>91</v>
      </c>
      <c r="D175" s="121">
        <v>2</v>
      </c>
      <c r="E175" s="121">
        <v>2</v>
      </c>
      <c r="F175" s="121">
        <v>2</v>
      </c>
      <c r="G175" s="121">
        <v>2</v>
      </c>
      <c r="H175" s="121">
        <v>2</v>
      </c>
      <c r="I175" s="121">
        <v>2</v>
      </c>
      <c r="J175" s="121">
        <v>2</v>
      </c>
      <c r="K175" s="121">
        <v>2</v>
      </c>
      <c r="L175" s="121">
        <v>2</v>
      </c>
      <c r="M175" s="121">
        <v>2</v>
      </c>
      <c r="N175" s="121">
        <v>2</v>
      </c>
      <c r="O175" s="121">
        <v>2</v>
      </c>
      <c r="P175" s="121">
        <v>2</v>
      </c>
      <c r="Q175" s="121">
        <v>2</v>
      </c>
      <c r="R175" s="121">
        <v>2</v>
      </c>
      <c r="S175" s="121">
        <v>2</v>
      </c>
      <c r="T175" s="121">
        <v>2</v>
      </c>
      <c r="U175" s="162"/>
      <c r="V175" s="192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86"/>
      <c r="AS175" s="194"/>
      <c r="AT175" s="194"/>
      <c r="AU175" s="126"/>
      <c r="AV175" s="195"/>
      <c r="AW175" s="195"/>
      <c r="AX175" s="195"/>
      <c r="AY175" s="195"/>
      <c r="AZ175" s="195"/>
      <c r="BA175" s="195"/>
      <c r="BB175" s="195"/>
      <c r="BC175" s="192"/>
      <c r="BD175" s="196">
        <f t="shared" si="2"/>
        <v>34</v>
      </c>
      <c r="BE175" s="182"/>
    </row>
    <row r="176" spans="1:57" ht="12.75" customHeight="1">
      <c r="A176" s="338"/>
      <c r="B176" s="338"/>
      <c r="C176" s="107" t="s">
        <v>92</v>
      </c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62"/>
      <c r="V176" s="112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5"/>
      <c r="AS176" s="163"/>
      <c r="AT176" s="163"/>
      <c r="AU176" s="126"/>
      <c r="AV176" s="126"/>
      <c r="AW176" s="126"/>
      <c r="AX176" s="126"/>
      <c r="AY176" s="126"/>
      <c r="AZ176" s="126"/>
      <c r="BA176" s="126"/>
      <c r="BB176" s="126"/>
      <c r="BC176" s="112"/>
      <c r="BD176" s="182">
        <f t="shared" si="2"/>
        <v>0</v>
      </c>
      <c r="BE176" s="182"/>
    </row>
    <row r="177" spans="1:57" ht="12.75" customHeight="1">
      <c r="A177" s="343"/>
      <c r="B177" s="343" t="s">
        <v>167</v>
      </c>
      <c r="C177" s="107" t="s">
        <v>91</v>
      </c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62"/>
      <c r="V177" s="126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74"/>
      <c r="AS177" s="163"/>
      <c r="AT177" s="163"/>
      <c r="AU177" s="126"/>
      <c r="AV177" s="126"/>
      <c r="AW177" s="126"/>
      <c r="AX177" s="126"/>
      <c r="AY177" s="126"/>
      <c r="AZ177" s="126"/>
      <c r="BA177" s="126"/>
      <c r="BB177" s="126"/>
      <c r="BC177" s="112"/>
      <c r="BD177" s="182">
        <f t="shared" si="2"/>
        <v>0</v>
      </c>
      <c r="BE177" s="182"/>
    </row>
    <row r="178" spans="1:57" ht="12.75" customHeight="1">
      <c r="A178" s="344"/>
      <c r="B178" s="344"/>
      <c r="C178" s="107" t="s">
        <v>92</v>
      </c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62"/>
      <c r="V178" s="112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200"/>
      <c r="AH178" s="200"/>
      <c r="AI178" s="200"/>
      <c r="AJ178" s="200"/>
      <c r="AK178" s="200"/>
      <c r="AL178" s="200"/>
      <c r="AM178" s="201"/>
      <c r="AN178" s="201"/>
      <c r="AO178" s="201"/>
      <c r="AP178" s="201"/>
      <c r="AQ178" s="201"/>
      <c r="AR178" s="202"/>
      <c r="AS178" s="163"/>
      <c r="AT178" s="163"/>
      <c r="AU178" s="126"/>
      <c r="AV178" s="126"/>
      <c r="AW178" s="126"/>
      <c r="AX178" s="126"/>
      <c r="AY178" s="126"/>
      <c r="AZ178" s="126"/>
      <c r="BA178" s="126"/>
      <c r="BB178" s="126"/>
      <c r="BC178" s="112"/>
      <c r="BD178" s="182">
        <f t="shared" si="2"/>
        <v>0</v>
      </c>
      <c r="BE178" s="182"/>
    </row>
    <row r="179" spans="1:57" ht="12.75" customHeight="1">
      <c r="A179" s="375" t="s">
        <v>157</v>
      </c>
      <c r="B179" s="377" t="s">
        <v>93</v>
      </c>
      <c r="C179" s="107"/>
      <c r="D179" s="121">
        <v>1</v>
      </c>
      <c r="E179" s="121">
        <v>1</v>
      </c>
      <c r="F179" s="121">
        <v>1</v>
      </c>
      <c r="G179" s="121">
        <v>1</v>
      </c>
      <c r="H179" s="121">
        <v>1</v>
      </c>
      <c r="I179" s="121">
        <v>1</v>
      </c>
      <c r="J179" s="121">
        <v>1</v>
      </c>
      <c r="K179" s="121">
        <v>1</v>
      </c>
      <c r="L179" s="121">
        <v>1</v>
      </c>
      <c r="M179" s="121">
        <v>1</v>
      </c>
      <c r="N179" s="121">
        <v>1</v>
      </c>
      <c r="O179" s="121">
        <v>1</v>
      </c>
      <c r="P179" s="121">
        <v>1</v>
      </c>
      <c r="Q179" s="121">
        <v>1</v>
      </c>
      <c r="R179" s="121">
        <v>1</v>
      </c>
      <c r="S179" s="121">
        <v>1</v>
      </c>
      <c r="T179" s="121">
        <v>1</v>
      </c>
      <c r="U179" s="162"/>
      <c r="V179" s="203"/>
      <c r="W179" s="121">
        <v>1</v>
      </c>
      <c r="X179" s="121">
        <v>1</v>
      </c>
      <c r="Y179" s="121">
        <v>1</v>
      </c>
      <c r="Z179" s="121">
        <v>1</v>
      </c>
      <c r="AA179" s="121">
        <v>1</v>
      </c>
      <c r="AB179" s="121">
        <v>1</v>
      </c>
      <c r="AC179" s="121">
        <v>1</v>
      </c>
      <c r="AD179" s="121">
        <v>1</v>
      </c>
      <c r="AE179" s="121">
        <v>1</v>
      </c>
      <c r="AF179" s="121">
        <v>1</v>
      </c>
      <c r="AG179" s="121">
        <v>1</v>
      </c>
      <c r="AH179" s="121">
        <v>1</v>
      </c>
      <c r="AI179" s="121">
        <v>1</v>
      </c>
      <c r="AJ179" s="121">
        <v>1</v>
      </c>
      <c r="AK179" s="121">
        <v>1</v>
      </c>
      <c r="AL179" s="121">
        <v>1</v>
      </c>
      <c r="AM179" s="121">
        <v>1</v>
      </c>
      <c r="AN179" s="121">
        <v>1</v>
      </c>
      <c r="AO179" s="121">
        <v>1</v>
      </c>
      <c r="AP179" s="292"/>
      <c r="AQ179" s="292"/>
      <c r="AR179" s="202"/>
      <c r="AS179" s="163"/>
      <c r="AT179" s="163"/>
      <c r="AU179" s="126"/>
      <c r="AV179" s="126"/>
      <c r="AW179" s="126"/>
      <c r="AX179" s="126"/>
      <c r="AY179" s="126"/>
      <c r="AZ179" s="126"/>
      <c r="BA179" s="126"/>
      <c r="BB179" s="126"/>
      <c r="BC179" s="112"/>
      <c r="BD179" s="182">
        <f t="shared" si="2"/>
        <v>36</v>
      </c>
      <c r="BE179" s="182"/>
    </row>
    <row r="180" spans="1:57" ht="12.75" customHeight="1">
      <c r="A180" s="376"/>
      <c r="B180" s="378"/>
      <c r="C180" s="107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62"/>
      <c r="V180" s="112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200"/>
      <c r="AH180" s="200"/>
      <c r="AI180" s="200"/>
      <c r="AJ180" s="200"/>
      <c r="AK180" s="200"/>
      <c r="AL180" s="200"/>
      <c r="AM180" s="201"/>
      <c r="AN180" s="201"/>
      <c r="AO180" s="201"/>
      <c r="AP180" s="201"/>
      <c r="AQ180" s="201"/>
      <c r="AR180" s="202"/>
      <c r="AS180" s="163"/>
      <c r="AT180" s="163"/>
      <c r="AU180" s="126"/>
      <c r="AV180" s="126"/>
      <c r="AW180" s="126"/>
      <c r="AX180" s="126"/>
      <c r="AY180" s="126"/>
      <c r="AZ180" s="126"/>
      <c r="BA180" s="126"/>
      <c r="BB180" s="126"/>
      <c r="BC180" s="112"/>
      <c r="BD180" s="182">
        <f t="shared" si="2"/>
        <v>0</v>
      </c>
      <c r="BE180" s="182"/>
    </row>
    <row r="181" spans="1:57" ht="12.75" customHeight="1">
      <c r="A181" s="375" t="s">
        <v>162</v>
      </c>
      <c r="B181" s="377" t="s">
        <v>161</v>
      </c>
      <c r="C181" s="107"/>
      <c r="D181" s="292">
        <v>3</v>
      </c>
      <c r="E181" s="292">
        <v>3</v>
      </c>
      <c r="F181" s="121">
        <v>2</v>
      </c>
      <c r="G181" s="121">
        <v>2</v>
      </c>
      <c r="H181" s="121">
        <v>2</v>
      </c>
      <c r="I181" s="121">
        <v>2</v>
      </c>
      <c r="J181" s="121">
        <v>2</v>
      </c>
      <c r="K181" s="121">
        <v>2</v>
      </c>
      <c r="L181" s="121">
        <v>2</v>
      </c>
      <c r="M181" s="121">
        <v>2</v>
      </c>
      <c r="N181" s="121">
        <v>2</v>
      </c>
      <c r="O181" s="121">
        <v>2</v>
      </c>
      <c r="P181" s="121">
        <v>2</v>
      </c>
      <c r="Q181" s="121">
        <v>2</v>
      </c>
      <c r="R181" s="121">
        <v>2</v>
      </c>
      <c r="S181" s="121">
        <v>2</v>
      </c>
      <c r="T181" s="121">
        <v>2</v>
      </c>
      <c r="U181" s="162"/>
      <c r="V181" s="203"/>
      <c r="W181" s="121">
        <v>2</v>
      </c>
      <c r="X181" s="121">
        <v>2</v>
      </c>
      <c r="Y181" s="121">
        <v>2</v>
      </c>
      <c r="Z181" s="121">
        <v>2</v>
      </c>
      <c r="AA181" s="121">
        <v>2</v>
      </c>
      <c r="AB181" s="121">
        <v>2</v>
      </c>
      <c r="AC181" s="121">
        <v>2</v>
      </c>
      <c r="AD181" s="121">
        <v>2</v>
      </c>
      <c r="AE181" s="121">
        <v>2</v>
      </c>
      <c r="AF181" s="121">
        <v>2</v>
      </c>
      <c r="AG181" s="121">
        <v>2</v>
      </c>
      <c r="AH181" s="121">
        <v>2</v>
      </c>
      <c r="AI181" s="121">
        <v>2</v>
      </c>
      <c r="AJ181" s="121">
        <v>2</v>
      </c>
      <c r="AK181" s="121">
        <v>2</v>
      </c>
      <c r="AL181" s="121">
        <v>2</v>
      </c>
      <c r="AM181" s="121">
        <v>2</v>
      </c>
      <c r="AN181" s="121">
        <v>2</v>
      </c>
      <c r="AO181" s="249"/>
      <c r="AP181" s="249"/>
      <c r="AQ181" s="249"/>
      <c r="AR181" s="186"/>
      <c r="AS181" s="163"/>
      <c r="AT181" s="163"/>
      <c r="AU181" s="126"/>
      <c r="AV181" s="126"/>
      <c r="AW181" s="126"/>
      <c r="AX181" s="126"/>
      <c r="AY181" s="126"/>
      <c r="AZ181" s="126"/>
      <c r="BA181" s="126"/>
      <c r="BB181" s="126"/>
      <c r="BC181" s="112"/>
      <c r="BD181" s="182">
        <f t="shared" si="2"/>
        <v>72</v>
      </c>
      <c r="BE181" s="182"/>
    </row>
    <row r="182" spans="1:57" ht="12.75" customHeight="1">
      <c r="A182" s="376"/>
      <c r="B182" s="378"/>
      <c r="C182" s="107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62"/>
      <c r="V182" s="112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200"/>
      <c r="AH182" s="200"/>
      <c r="AI182" s="200"/>
      <c r="AJ182" s="200"/>
      <c r="AK182" s="200"/>
      <c r="AL182" s="200"/>
      <c r="AM182" s="201"/>
      <c r="AN182" s="201"/>
      <c r="AO182" s="201"/>
      <c r="AP182" s="201"/>
      <c r="AQ182" s="201"/>
      <c r="AR182" s="202"/>
      <c r="AS182" s="163"/>
      <c r="AT182" s="163"/>
      <c r="AU182" s="126"/>
      <c r="AV182" s="126"/>
      <c r="AW182" s="126"/>
      <c r="AX182" s="126"/>
      <c r="AY182" s="126"/>
      <c r="AZ182" s="126"/>
      <c r="BA182" s="126"/>
      <c r="BB182" s="126"/>
      <c r="BC182" s="112"/>
      <c r="BD182" s="182">
        <f t="shared" si="2"/>
        <v>0</v>
      </c>
      <c r="BE182" s="182"/>
    </row>
    <row r="183" spans="1:57" ht="12.75" customHeight="1">
      <c r="A183" s="337" t="s">
        <v>160</v>
      </c>
      <c r="B183" s="337" t="s">
        <v>65</v>
      </c>
      <c r="C183" s="122" t="s">
        <v>91</v>
      </c>
      <c r="D183" s="119">
        <v>2</v>
      </c>
      <c r="E183" s="119">
        <v>2</v>
      </c>
      <c r="F183" s="119">
        <v>2</v>
      </c>
      <c r="G183" s="119">
        <v>2</v>
      </c>
      <c r="H183" s="119">
        <v>2</v>
      </c>
      <c r="I183" s="119">
        <v>2</v>
      </c>
      <c r="J183" s="119">
        <v>2</v>
      </c>
      <c r="K183" s="119">
        <v>2</v>
      </c>
      <c r="L183" s="119">
        <v>2</v>
      </c>
      <c r="M183" s="119">
        <v>2</v>
      </c>
      <c r="N183" s="119">
        <v>2</v>
      </c>
      <c r="O183" s="119">
        <v>2</v>
      </c>
      <c r="P183" s="119">
        <v>2</v>
      </c>
      <c r="Q183" s="119">
        <v>2</v>
      </c>
      <c r="R183" s="119">
        <v>2</v>
      </c>
      <c r="S183" s="119">
        <v>2</v>
      </c>
      <c r="T183" s="119">
        <v>2</v>
      </c>
      <c r="U183" s="162"/>
      <c r="V183" s="112"/>
      <c r="W183" s="189">
        <v>3</v>
      </c>
      <c r="X183" s="189">
        <v>3</v>
      </c>
      <c r="Y183" s="189">
        <v>3</v>
      </c>
      <c r="Z183" s="189">
        <v>3</v>
      </c>
      <c r="AA183" s="189">
        <v>3</v>
      </c>
      <c r="AB183" s="189">
        <v>3</v>
      </c>
      <c r="AC183" s="189">
        <v>3</v>
      </c>
      <c r="AD183" s="189">
        <v>3</v>
      </c>
      <c r="AE183" s="189">
        <v>3</v>
      </c>
      <c r="AF183" s="189">
        <v>3</v>
      </c>
      <c r="AG183" s="189">
        <v>3</v>
      </c>
      <c r="AH183" s="189">
        <v>3</v>
      </c>
      <c r="AI183" s="189">
        <v>3</v>
      </c>
      <c r="AJ183" s="189">
        <v>3</v>
      </c>
      <c r="AK183" s="189">
        <v>3</v>
      </c>
      <c r="AL183" s="189">
        <v>3</v>
      </c>
      <c r="AM183" s="189">
        <v>3</v>
      </c>
      <c r="AN183" s="189">
        <v>3</v>
      </c>
      <c r="AO183" s="248">
        <v>5</v>
      </c>
      <c r="AP183" s="248">
        <v>5</v>
      </c>
      <c r="AQ183" s="248">
        <v>5</v>
      </c>
      <c r="AR183" s="178"/>
      <c r="AS183" s="179"/>
      <c r="AT183" s="179"/>
      <c r="AU183" s="126"/>
      <c r="AV183" s="126"/>
      <c r="AW183" s="126"/>
      <c r="AX183" s="126"/>
      <c r="AY183" s="126"/>
      <c r="AZ183" s="126"/>
      <c r="BA183" s="126"/>
      <c r="BB183" s="126"/>
      <c r="BC183" s="112"/>
      <c r="BD183" s="182">
        <f t="shared" si="2"/>
        <v>103</v>
      </c>
      <c r="BE183" s="182"/>
    </row>
    <row r="184" spans="1:57" ht="12.75" customHeight="1">
      <c r="A184" s="338"/>
      <c r="B184" s="338"/>
      <c r="C184" s="122" t="s">
        <v>92</v>
      </c>
      <c r="D184" s="161"/>
      <c r="E184" s="161"/>
      <c r="F184" s="161"/>
      <c r="G184" s="161"/>
      <c r="H184" s="161"/>
      <c r="I184" s="161"/>
      <c r="J184" s="161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62"/>
      <c r="V184" s="112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74"/>
      <c r="AS184" s="163"/>
      <c r="AT184" s="163"/>
      <c r="AU184" s="126"/>
      <c r="AV184" s="126"/>
      <c r="AW184" s="126"/>
      <c r="AX184" s="126"/>
      <c r="AY184" s="126"/>
      <c r="AZ184" s="126"/>
      <c r="BA184" s="126"/>
      <c r="BB184" s="126"/>
      <c r="BC184" s="112"/>
      <c r="BD184" s="182">
        <f t="shared" si="2"/>
        <v>0</v>
      </c>
      <c r="BE184" s="182"/>
    </row>
    <row r="185" spans="1:57" ht="12.75" customHeight="1">
      <c r="A185" s="345" t="s">
        <v>154</v>
      </c>
      <c r="B185" s="337" t="s">
        <v>141</v>
      </c>
      <c r="C185" s="107" t="s">
        <v>91</v>
      </c>
      <c r="D185" s="119">
        <v>1</v>
      </c>
      <c r="E185" s="119">
        <v>1</v>
      </c>
      <c r="F185" s="119">
        <v>1</v>
      </c>
      <c r="G185" s="119">
        <v>1</v>
      </c>
      <c r="H185" s="119">
        <v>1</v>
      </c>
      <c r="I185" s="119">
        <v>1</v>
      </c>
      <c r="J185" s="119">
        <v>1</v>
      </c>
      <c r="K185" s="119">
        <v>1</v>
      </c>
      <c r="L185" s="119">
        <v>1</v>
      </c>
      <c r="M185" s="119">
        <v>1</v>
      </c>
      <c r="N185" s="119">
        <v>1</v>
      </c>
      <c r="O185" s="119">
        <v>1</v>
      </c>
      <c r="P185" s="119">
        <v>1</v>
      </c>
      <c r="Q185" s="119">
        <v>1</v>
      </c>
      <c r="R185" s="119">
        <v>1</v>
      </c>
      <c r="S185" s="119">
        <v>1</v>
      </c>
      <c r="T185" s="119">
        <v>1</v>
      </c>
      <c r="U185" s="162"/>
      <c r="V185" s="126"/>
      <c r="W185" s="119">
        <v>2</v>
      </c>
      <c r="X185" s="119">
        <v>2</v>
      </c>
      <c r="Y185" s="119">
        <v>2</v>
      </c>
      <c r="Z185" s="119">
        <v>2</v>
      </c>
      <c r="AA185" s="119">
        <v>2</v>
      </c>
      <c r="AB185" s="119">
        <v>2</v>
      </c>
      <c r="AC185" s="119">
        <v>2</v>
      </c>
      <c r="AD185" s="119">
        <v>2</v>
      </c>
      <c r="AE185" s="119">
        <v>2</v>
      </c>
      <c r="AF185" s="119">
        <v>2</v>
      </c>
      <c r="AG185" s="119">
        <v>2</v>
      </c>
      <c r="AH185" s="119">
        <v>2</v>
      </c>
      <c r="AI185" s="119">
        <v>2</v>
      </c>
      <c r="AJ185" s="119">
        <v>2</v>
      </c>
      <c r="AK185" s="119">
        <v>2</v>
      </c>
      <c r="AL185" s="119">
        <v>2</v>
      </c>
      <c r="AM185" s="119">
        <v>2</v>
      </c>
      <c r="AN185" s="119">
        <v>2</v>
      </c>
      <c r="AO185" s="119">
        <v>2</v>
      </c>
      <c r="AP185" s="119">
        <v>2</v>
      </c>
      <c r="AQ185" s="119">
        <v>2</v>
      </c>
      <c r="AR185" s="186"/>
      <c r="AS185" s="163"/>
      <c r="AT185" s="163"/>
      <c r="AU185" s="126"/>
      <c r="AV185" s="126"/>
      <c r="AW185" s="126"/>
      <c r="AX185" s="126"/>
      <c r="AY185" s="126"/>
      <c r="AZ185" s="126"/>
      <c r="BA185" s="126"/>
      <c r="BB185" s="126"/>
      <c r="BC185" s="112"/>
      <c r="BD185" s="182">
        <f t="shared" si="2"/>
        <v>59</v>
      </c>
      <c r="BE185" s="182"/>
    </row>
    <row r="186" spans="1:57" ht="12.75" customHeight="1">
      <c r="A186" s="346"/>
      <c r="B186" s="338"/>
      <c r="C186" s="107" t="s">
        <v>92</v>
      </c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162"/>
      <c r="V186" s="112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185"/>
      <c r="AS186" s="163"/>
      <c r="AT186" s="163"/>
      <c r="AU186" s="126"/>
      <c r="AV186" s="126"/>
      <c r="AW186" s="126"/>
      <c r="AX186" s="126"/>
      <c r="AY186" s="126"/>
      <c r="AZ186" s="126"/>
      <c r="BA186" s="126"/>
      <c r="BB186" s="126"/>
      <c r="BC186" s="112"/>
      <c r="BD186" s="182">
        <f t="shared" si="2"/>
        <v>0</v>
      </c>
      <c r="BE186" s="182"/>
    </row>
    <row r="187" spans="1:57" ht="12.75" customHeight="1">
      <c r="A187" s="337" t="s">
        <v>155</v>
      </c>
      <c r="B187" s="337" t="s">
        <v>240</v>
      </c>
      <c r="C187" s="107" t="s">
        <v>91</v>
      </c>
      <c r="D187" s="119">
        <v>1</v>
      </c>
      <c r="E187" s="119">
        <v>1</v>
      </c>
      <c r="F187" s="119">
        <v>1</v>
      </c>
      <c r="G187" s="119">
        <v>1</v>
      </c>
      <c r="H187" s="119">
        <v>1</v>
      </c>
      <c r="I187" s="119">
        <v>1</v>
      </c>
      <c r="J187" s="119">
        <v>1</v>
      </c>
      <c r="K187" s="119">
        <v>1</v>
      </c>
      <c r="L187" s="119">
        <v>1</v>
      </c>
      <c r="M187" s="119">
        <v>1</v>
      </c>
      <c r="N187" s="119">
        <v>1</v>
      </c>
      <c r="O187" s="119">
        <v>1</v>
      </c>
      <c r="P187" s="119">
        <v>1</v>
      </c>
      <c r="Q187" s="119">
        <v>1</v>
      </c>
      <c r="R187" s="119">
        <v>1</v>
      </c>
      <c r="S187" s="119">
        <v>1</v>
      </c>
      <c r="T187" s="119">
        <v>1</v>
      </c>
      <c r="U187" s="162"/>
      <c r="V187" s="126"/>
      <c r="W187" s="189">
        <v>1</v>
      </c>
      <c r="X187" s="189">
        <v>1</v>
      </c>
      <c r="Y187" s="189">
        <v>1</v>
      </c>
      <c r="Z187" s="189">
        <v>1</v>
      </c>
      <c r="AA187" s="189">
        <v>1</v>
      </c>
      <c r="AB187" s="189">
        <v>1</v>
      </c>
      <c r="AC187" s="189">
        <v>1</v>
      </c>
      <c r="AD187" s="189">
        <v>1</v>
      </c>
      <c r="AE187" s="189">
        <v>1</v>
      </c>
      <c r="AF187" s="189">
        <v>1</v>
      </c>
      <c r="AG187" s="189">
        <v>1</v>
      </c>
      <c r="AH187" s="189">
        <v>1</v>
      </c>
      <c r="AI187" s="189">
        <v>1</v>
      </c>
      <c r="AJ187" s="189">
        <v>1</v>
      </c>
      <c r="AK187" s="189">
        <v>1</v>
      </c>
      <c r="AL187" s="189">
        <v>1</v>
      </c>
      <c r="AM187" s="189">
        <v>1</v>
      </c>
      <c r="AN187" s="189">
        <v>1</v>
      </c>
      <c r="AO187" s="312"/>
      <c r="AP187" s="312"/>
      <c r="AQ187" s="312"/>
      <c r="AR187" s="174"/>
      <c r="AS187" s="163"/>
      <c r="AT187" s="163"/>
      <c r="AU187" s="126"/>
      <c r="AV187" s="126"/>
      <c r="AW187" s="126"/>
      <c r="AX187" s="126"/>
      <c r="AY187" s="126"/>
      <c r="AZ187" s="126"/>
      <c r="BA187" s="126"/>
      <c r="BB187" s="126"/>
      <c r="BC187" s="112"/>
      <c r="BD187" s="182">
        <f t="shared" si="2"/>
        <v>35</v>
      </c>
      <c r="BE187" s="182"/>
    </row>
    <row r="188" spans="1:57" ht="12.75" customHeight="1">
      <c r="A188" s="338"/>
      <c r="B188" s="338"/>
      <c r="C188" s="107" t="s">
        <v>92</v>
      </c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162"/>
      <c r="V188" s="112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187"/>
      <c r="AH188" s="204"/>
      <c r="AI188" s="204"/>
      <c r="AJ188" s="204"/>
      <c r="AK188" s="206"/>
      <c r="AL188" s="204"/>
      <c r="AM188" s="204"/>
      <c r="AN188" s="204"/>
      <c r="AO188" s="204"/>
      <c r="AP188" s="204"/>
      <c r="AQ188" s="204"/>
      <c r="AR188" s="185"/>
      <c r="AS188" s="163"/>
      <c r="AT188" s="163"/>
      <c r="AU188" s="126"/>
      <c r="AV188" s="126"/>
      <c r="AW188" s="126"/>
      <c r="AX188" s="126"/>
      <c r="AY188" s="126"/>
      <c r="AZ188" s="126"/>
      <c r="BA188" s="126"/>
      <c r="BB188" s="126"/>
      <c r="BC188" s="112"/>
      <c r="BD188" s="182">
        <f t="shared" si="2"/>
        <v>0</v>
      </c>
      <c r="BE188" s="182"/>
    </row>
    <row r="189" spans="1:57" ht="12.75" customHeight="1">
      <c r="A189" s="343" t="s">
        <v>109</v>
      </c>
      <c r="B189" s="351" t="s">
        <v>110</v>
      </c>
      <c r="C189" s="122" t="s">
        <v>91</v>
      </c>
      <c r="D189" s="164"/>
      <c r="E189" s="164"/>
      <c r="F189" s="164"/>
      <c r="G189" s="164"/>
      <c r="H189" s="164"/>
      <c r="I189" s="164"/>
      <c r="J189" s="164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2"/>
      <c r="V189" s="112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8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9"/>
      <c r="AS189" s="170"/>
      <c r="AT189" s="170"/>
      <c r="AU189" s="126"/>
      <c r="AV189" s="126"/>
      <c r="AW189" s="126"/>
      <c r="AX189" s="126"/>
      <c r="AY189" s="126"/>
      <c r="AZ189" s="126"/>
      <c r="BA189" s="126"/>
      <c r="BB189" s="126"/>
      <c r="BC189" s="112"/>
      <c r="BD189" s="182">
        <f t="shared" si="2"/>
        <v>0</v>
      </c>
      <c r="BE189" s="172"/>
    </row>
    <row r="190" spans="1:57" ht="12.75" customHeight="1">
      <c r="A190" s="344"/>
      <c r="B190" s="352"/>
      <c r="C190" s="122" t="s">
        <v>92</v>
      </c>
      <c r="D190" s="158"/>
      <c r="E190" s="158"/>
      <c r="F190" s="158"/>
      <c r="G190" s="158"/>
      <c r="H190" s="158"/>
      <c r="I190" s="158"/>
      <c r="J190" s="158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62"/>
      <c r="V190" s="11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11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74"/>
      <c r="AS190" s="163"/>
      <c r="AT190" s="163"/>
      <c r="AU190" s="126"/>
      <c r="AV190" s="126"/>
      <c r="AW190" s="126"/>
      <c r="AX190" s="126"/>
      <c r="AY190" s="126"/>
      <c r="AZ190" s="126"/>
      <c r="BA190" s="126"/>
      <c r="BB190" s="126"/>
      <c r="BC190" s="112"/>
      <c r="BD190" s="182">
        <f t="shared" si="2"/>
        <v>0</v>
      </c>
      <c r="BE190" s="172"/>
    </row>
    <row r="191" spans="1:57" ht="12.75" customHeight="1">
      <c r="A191" s="343" t="s">
        <v>17</v>
      </c>
      <c r="B191" s="351" t="s">
        <v>18</v>
      </c>
      <c r="C191" s="122"/>
      <c r="D191" s="207"/>
      <c r="E191" s="207"/>
      <c r="F191" s="207"/>
      <c r="G191" s="207"/>
      <c r="H191" s="207"/>
      <c r="I191" s="207"/>
      <c r="J191" s="207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162"/>
      <c r="V191" s="137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143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9"/>
      <c r="AS191" s="210"/>
      <c r="AT191" s="210"/>
      <c r="AU191" s="126"/>
      <c r="AV191" s="134"/>
      <c r="AW191" s="134"/>
      <c r="AX191" s="134"/>
      <c r="AY191" s="134"/>
      <c r="AZ191" s="134"/>
      <c r="BA191" s="134"/>
      <c r="BB191" s="134"/>
      <c r="BC191" s="137"/>
      <c r="BD191" s="182">
        <f t="shared" si="2"/>
        <v>0</v>
      </c>
      <c r="BE191" s="211"/>
    </row>
    <row r="192" spans="1:57" ht="12.75" customHeight="1">
      <c r="A192" s="344"/>
      <c r="B192" s="352"/>
      <c r="C192" s="122"/>
      <c r="D192" s="207"/>
      <c r="E192" s="207"/>
      <c r="F192" s="207"/>
      <c r="G192" s="207"/>
      <c r="H192" s="207"/>
      <c r="I192" s="207"/>
      <c r="J192" s="207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162"/>
      <c r="V192" s="137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143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9"/>
      <c r="AS192" s="210"/>
      <c r="AT192" s="210"/>
      <c r="AU192" s="126"/>
      <c r="AV192" s="134"/>
      <c r="AW192" s="134"/>
      <c r="AX192" s="134"/>
      <c r="AY192" s="134"/>
      <c r="AZ192" s="134"/>
      <c r="BA192" s="134"/>
      <c r="BB192" s="134"/>
      <c r="BC192" s="137"/>
      <c r="BD192" s="182">
        <f t="shared" si="2"/>
        <v>0</v>
      </c>
      <c r="BE192" s="211"/>
    </row>
    <row r="193" spans="1:57" ht="12.75" customHeight="1">
      <c r="A193" s="337" t="s">
        <v>67</v>
      </c>
      <c r="B193" s="337" t="s">
        <v>56</v>
      </c>
      <c r="C193" s="132" t="s">
        <v>91</v>
      </c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162"/>
      <c r="V193" s="214"/>
      <c r="W193" s="189">
        <v>2</v>
      </c>
      <c r="X193" s="189">
        <v>2</v>
      </c>
      <c r="Y193" s="189">
        <v>2</v>
      </c>
      <c r="Z193" s="189">
        <v>2</v>
      </c>
      <c r="AA193" s="189">
        <v>2</v>
      </c>
      <c r="AB193" s="189">
        <v>2</v>
      </c>
      <c r="AC193" s="189">
        <v>2</v>
      </c>
      <c r="AD193" s="189">
        <v>2</v>
      </c>
      <c r="AE193" s="189">
        <v>2</v>
      </c>
      <c r="AF193" s="189">
        <v>2</v>
      </c>
      <c r="AG193" s="189">
        <v>2</v>
      </c>
      <c r="AH193" s="189">
        <v>2</v>
      </c>
      <c r="AI193" s="189">
        <v>2</v>
      </c>
      <c r="AJ193" s="189">
        <v>2</v>
      </c>
      <c r="AK193" s="189">
        <v>2</v>
      </c>
      <c r="AL193" s="189">
        <v>2</v>
      </c>
      <c r="AM193" s="189">
        <v>2</v>
      </c>
      <c r="AN193" s="189">
        <v>2</v>
      </c>
      <c r="AO193" s="189">
        <v>2</v>
      </c>
      <c r="AP193" s="189">
        <v>2</v>
      </c>
      <c r="AQ193" s="189">
        <v>2</v>
      </c>
      <c r="AR193" s="174"/>
      <c r="AS193" s="210"/>
      <c r="AT193" s="210"/>
      <c r="AU193" s="126"/>
      <c r="AV193" s="134"/>
      <c r="AW193" s="134"/>
      <c r="AX193" s="134"/>
      <c r="AY193" s="134"/>
      <c r="AZ193" s="134"/>
      <c r="BA193" s="134"/>
      <c r="BB193" s="134"/>
      <c r="BC193" s="137"/>
      <c r="BD193" s="182">
        <f t="shared" si="2"/>
        <v>42</v>
      </c>
      <c r="BE193" s="211"/>
    </row>
    <row r="194" spans="1:57" ht="12.75" customHeight="1">
      <c r="A194" s="338"/>
      <c r="B194" s="338"/>
      <c r="C194" s="132" t="s">
        <v>92</v>
      </c>
      <c r="D194" s="135"/>
      <c r="E194" s="135"/>
      <c r="F194" s="135"/>
      <c r="G194" s="135"/>
      <c r="H194" s="135"/>
      <c r="I194" s="135"/>
      <c r="J194" s="135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62"/>
      <c r="V194" s="137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6"/>
      <c r="AH194" s="217"/>
      <c r="AI194" s="217"/>
      <c r="AJ194" s="217"/>
      <c r="AK194" s="218"/>
      <c r="AL194" s="219"/>
      <c r="AM194" s="219"/>
      <c r="AN194" s="219"/>
      <c r="AO194" s="219"/>
      <c r="AP194" s="219"/>
      <c r="AQ194" s="219"/>
      <c r="AR194" s="220"/>
      <c r="AS194" s="210"/>
      <c r="AT194" s="210"/>
      <c r="AU194" s="126"/>
      <c r="AV194" s="134"/>
      <c r="AW194" s="134"/>
      <c r="AX194" s="134"/>
      <c r="AY194" s="134"/>
      <c r="AZ194" s="134"/>
      <c r="BA194" s="134"/>
      <c r="BB194" s="134"/>
      <c r="BC194" s="137"/>
      <c r="BD194" s="182">
        <f t="shared" si="2"/>
        <v>0</v>
      </c>
      <c r="BE194" s="211"/>
    </row>
    <row r="195" spans="1:57" ht="12.75" customHeight="1">
      <c r="A195" s="337" t="s">
        <v>71</v>
      </c>
      <c r="B195" s="337" t="s">
        <v>19</v>
      </c>
      <c r="C195" s="132" t="s">
        <v>91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62"/>
      <c r="V195" s="137"/>
      <c r="W195" s="119">
        <v>2</v>
      </c>
      <c r="X195" s="119">
        <v>2</v>
      </c>
      <c r="Y195" s="119">
        <v>2</v>
      </c>
      <c r="Z195" s="119">
        <v>2</v>
      </c>
      <c r="AA195" s="119">
        <v>2</v>
      </c>
      <c r="AB195" s="119">
        <v>2</v>
      </c>
      <c r="AC195" s="119">
        <v>2</v>
      </c>
      <c r="AD195" s="119">
        <v>2</v>
      </c>
      <c r="AE195" s="119">
        <v>2</v>
      </c>
      <c r="AF195" s="119">
        <v>2</v>
      </c>
      <c r="AG195" s="119">
        <v>2</v>
      </c>
      <c r="AH195" s="186">
        <v>1</v>
      </c>
      <c r="AI195" s="186">
        <v>1</v>
      </c>
      <c r="AJ195" s="186">
        <v>1</v>
      </c>
      <c r="AK195" s="186">
        <v>1</v>
      </c>
      <c r="AL195" s="186">
        <v>1</v>
      </c>
      <c r="AM195" s="186">
        <v>1</v>
      </c>
      <c r="AN195" s="186">
        <v>1</v>
      </c>
      <c r="AO195" s="174">
        <v>1</v>
      </c>
      <c r="AP195" s="174">
        <v>1</v>
      </c>
      <c r="AQ195" s="174">
        <v>1</v>
      </c>
      <c r="AR195" s="209">
        <v>36</v>
      </c>
      <c r="AS195" s="210"/>
      <c r="AT195" s="210"/>
      <c r="AU195" s="126"/>
      <c r="AV195" s="134"/>
      <c r="AW195" s="134"/>
      <c r="AX195" s="134"/>
      <c r="AY195" s="134"/>
      <c r="AZ195" s="134"/>
      <c r="BA195" s="134"/>
      <c r="BB195" s="134"/>
      <c r="BC195" s="137"/>
      <c r="BD195" s="182">
        <f t="shared" si="2"/>
        <v>68</v>
      </c>
      <c r="BE195" s="211"/>
    </row>
    <row r="196" spans="1:57" ht="12.75" customHeight="1">
      <c r="A196" s="338"/>
      <c r="B196" s="338"/>
      <c r="C196" s="132" t="s">
        <v>92</v>
      </c>
      <c r="D196" s="219"/>
      <c r="E196" s="219"/>
      <c r="F196" s="219"/>
      <c r="G196" s="219"/>
      <c r="H196" s="219"/>
      <c r="I196" s="219"/>
      <c r="J196" s="219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162"/>
      <c r="V196" s="137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6"/>
      <c r="AH196" s="217"/>
      <c r="AI196" s="217"/>
      <c r="AJ196" s="217"/>
      <c r="AK196" s="218"/>
      <c r="AL196" s="219"/>
      <c r="AM196" s="219"/>
      <c r="AN196" s="219"/>
      <c r="AO196" s="219"/>
      <c r="AP196" s="219"/>
      <c r="AQ196" s="219"/>
      <c r="AR196" s="220"/>
      <c r="AS196" s="210"/>
      <c r="AT196" s="210"/>
      <c r="AU196" s="126"/>
      <c r="AV196" s="134"/>
      <c r="AW196" s="134"/>
      <c r="AX196" s="134"/>
      <c r="AY196" s="134"/>
      <c r="AZ196" s="134"/>
      <c r="BA196" s="134"/>
      <c r="BB196" s="134"/>
      <c r="BC196" s="137"/>
      <c r="BD196" s="182">
        <f t="shared" si="2"/>
        <v>0</v>
      </c>
      <c r="BE196" s="211"/>
    </row>
    <row r="197" spans="1:57" ht="12.75" customHeight="1">
      <c r="A197" s="351" t="s">
        <v>15</v>
      </c>
      <c r="B197" s="351" t="s">
        <v>16</v>
      </c>
      <c r="C197" s="138" t="s">
        <v>99</v>
      </c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62"/>
      <c r="V197" s="137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319"/>
      <c r="AG197" s="223"/>
      <c r="AH197" s="223"/>
      <c r="AI197" s="223"/>
      <c r="AJ197" s="223"/>
      <c r="AK197" s="223"/>
      <c r="AL197" s="139"/>
      <c r="AM197" s="139"/>
      <c r="AN197" s="139"/>
      <c r="AO197" s="139"/>
      <c r="AP197" s="139"/>
      <c r="AQ197" s="139"/>
      <c r="AR197" s="224"/>
      <c r="AS197" s="225"/>
      <c r="AT197" s="225"/>
      <c r="AU197" s="126"/>
      <c r="AV197" s="134"/>
      <c r="AW197" s="134"/>
      <c r="AX197" s="134"/>
      <c r="AY197" s="134"/>
      <c r="AZ197" s="134"/>
      <c r="BA197" s="134"/>
      <c r="BB197" s="134"/>
      <c r="BC197" s="137"/>
      <c r="BD197" s="182">
        <f t="shared" si="2"/>
        <v>0</v>
      </c>
      <c r="BE197" s="211"/>
    </row>
    <row r="198" spans="1:57" ht="12.75" customHeight="1">
      <c r="A198" s="352"/>
      <c r="B198" s="352"/>
      <c r="C198" s="138" t="s">
        <v>100</v>
      </c>
      <c r="D198" s="141"/>
      <c r="E198" s="141"/>
      <c r="F198" s="141"/>
      <c r="G198" s="141"/>
      <c r="H198" s="141"/>
      <c r="I198" s="141"/>
      <c r="J198" s="141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62"/>
      <c r="V198" s="137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318"/>
      <c r="AG198" s="227"/>
      <c r="AH198" s="227"/>
      <c r="AI198" s="227"/>
      <c r="AJ198" s="227"/>
      <c r="AK198" s="227"/>
      <c r="AL198" s="141"/>
      <c r="AM198" s="141"/>
      <c r="AN198" s="141"/>
      <c r="AO198" s="141"/>
      <c r="AP198" s="141"/>
      <c r="AQ198" s="141"/>
      <c r="AR198" s="209"/>
      <c r="AS198" s="210"/>
      <c r="AT198" s="210"/>
      <c r="AU198" s="126"/>
      <c r="AV198" s="134"/>
      <c r="AW198" s="134"/>
      <c r="AX198" s="134"/>
      <c r="AY198" s="134"/>
      <c r="AZ198" s="134"/>
      <c r="BA198" s="134"/>
      <c r="BB198" s="134"/>
      <c r="BC198" s="137"/>
      <c r="BD198" s="182">
        <f t="shared" si="2"/>
        <v>0</v>
      </c>
      <c r="BE198" s="211"/>
    </row>
    <row r="199" spans="1:57" ht="12.75" customHeight="1">
      <c r="A199" s="343" t="s">
        <v>101</v>
      </c>
      <c r="B199" s="343" t="s">
        <v>102</v>
      </c>
      <c r="C199" s="122" t="s">
        <v>91</v>
      </c>
      <c r="D199" s="158"/>
      <c r="E199" s="158"/>
      <c r="F199" s="158"/>
      <c r="G199" s="158"/>
      <c r="H199" s="158"/>
      <c r="I199" s="158"/>
      <c r="J199" s="158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62"/>
      <c r="V199" s="11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11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74"/>
      <c r="AS199" s="163"/>
      <c r="AT199" s="163"/>
      <c r="AU199" s="126"/>
      <c r="AV199" s="126"/>
      <c r="AW199" s="126"/>
      <c r="AX199" s="126"/>
      <c r="AY199" s="126"/>
      <c r="AZ199" s="126"/>
      <c r="BA199" s="126"/>
      <c r="BB199" s="126"/>
      <c r="BC199" s="112"/>
      <c r="BD199" s="182">
        <f t="shared" si="2"/>
        <v>0</v>
      </c>
      <c r="BE199" s="172"/>
    </row>
    <row r="200" spans="1:57" ht="12.75" customHeight="1">
      <c r="A200" s="344"/>
      <c r="B200" s="344"/>
      <c r="C200" s="122" t="s">
        <v>92</v>
      </c>
      <c r="D200" s="158"/>
      <c r="E200" s="158"/>
      <c r="F200" s="158"/>
      <c r="G200" s="158"/>
      <c r="H200" s="158"/>
      <c r="I200" s="158"/>
      <c r="J200" s="158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62"/>
      <c r="V200" s="11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11"/>
      <c r="AH200" s="158"/>
      <c r="AI200" s="158"/>
      <c r="AJ200" s="164"/>
      <c r="AK200" s="158"/>
      <c r="AL200" s="158"/>
      <c r="AM200" s="158"/>
      <c r="AN200" s="158"/>
      <c r="AO200" s="158"/>
      <c r="AP200" s="158"/>
      <c r="AQ200" s="158"/>
      <c r="AR200" s="174"/>
      <c r="AS200" s="163"/>
      <c r="AT200" s="163"/>
      <c r="AU200" s="126"/>
      <c r="AV200" s="126"/>
      <c r="AW200" s="126"/>
      <c r="AX200" s="126"/>
      <c r="AY200" s="126"/>
      <c r="AZ200" s="126"/>
      <c r="BA200" s="126"/>
      <c r="BB200" s="126"/>
      <c r="BC200" s="112"/>
      <c r="BD200" s="182">
        <f t="shared" si="2"/>
        <v>0</v>
      </c>
      <c r="BE200" s="172"/>
    </row>
    <row r="201" spans="1:57" ht="12.75" customHeight="1">
      <c r="A201" s="343" t="s">
        <v>111</v>
      </c>
      <c r="B201" s="381" t="s">
        <v>200</v>
      </c>
      <c r="C201" s="122" t="s">
        <v>91</v>
      </c>
      <c r="D201" s="158"/>
      <c r="E201" s="158"/>
      <c r="F201" s="158"/>
      <c r="G201" s="158"/>
      <c r="H201" s="158"/>
      <c r="I201" s="158"/>
      <c r="J201" s="158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62"/>
      <c r="V201" s="11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11"/>
      <c r="AH201" s="158"/>
      <c r="AI201" s="158"/>
      <c r="AJ201" s="164"/>
      <c r="AK201" s="158"/>
      <c r="AL201" s="158"/>
      <c r="AM201" s="158"/>
      <c r="AN201" s="158"/>
      <c r="AO201" s="158"/>
      <c r="AP201" s="158"/>
      <c r="AQ201" s="158"/>
      <c r="AR201" s="174"/>
      <c r="AS201" s="163"/>
      <c r="AT201" s="163"/>
      <c r="AU201" s="126"/>
      <c r="AV201" s="126"/>
      <c r="AW201" s="126"/>
      <c r="AX201" s="126"/>
      <c r="AY201" s="126"/>
      <c r="AZ201" s="126"/>
      <c r="BA201" s="126"/>
      <c r="BB201" s="126"/>
      <c r="BC201" s="112"/>
      <c r="BD201" s="182">
        <f t="shared" si="2"/>
        <v>0</v>
      </c>
      <c r="BE201" s="172"/>
    </row>
    <row r="202" spans="1:57" ht="12.75" customHeight="1">
      <c r="A202" s="344"/>
      <c r="B202" s="382"/>
      <c r="C202" s="122" t="s">
        <v>92</v>
      </c>
      <c r="D202" s="158"/>
      <c r="E202" s="158"/>
      <c r="F202" s="158"/>
      <c r="G202" s="158"/>
      <c r="H202" s="158"/>
      <c r="I202" s="158"/>
      <c r="J202" s="158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62"/>
      <c r="V202" s="11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11"/>
      <c r="AH202" s="158"/>
      <c r="AI202" s="158"/>
      <c r="AJ202" s="164"/>
      <c r="AK202" s="158"/>
      <c r="AL202" s="158"/>
      <c r="AM202" s="158"/>
      <c r="AN202" s="158"/>
      <c r="AO202" s="158"/>
      <c r="AP202" s="158"/>
      <c r="AQ202" s="158"/>
      <c r="AR202" s="174"/>
      <c r="AS202" s="163"/>
      <c r="AT202" s="163"/>
      <c r="AU202" s="126"/>
      <c r="AV202" s="126"/>
      <c r="AW202" s="126"/>
      <c r="AX202" s="126"/>
      <c r="AY202" s="126"/>
      <c r="AZ202" s="126"/>
      <c r="BA202" s="126"/>
      <c r="BB202" s="126"/>
      <c r="BC202" s="112"/>
      <c r="BD202" s="182">
        <f t="shared" si="2"/>
        <v>0</v>
      </c>
      <c r="BE202" s="172"/>
    </row>
    <row r="203" spans="1:57" ht="12.75" customHeight="1">
      <c r="A203" s="337" t="s">
        <v>188</v>
      </c>
      <c r="B203" s="337" t="s">
        <v>207</v>
      </c>
      <c r="C203" s="107" t="s">
        <v>91</v>
      </c>
      <c r="D203" s="292">
        <v>3</v>
      </c>
      <c r="E203" s="292">
        <v>3</v>
      </c>
      <c r="F203" s="121">
        <v>2</v>
      </c>
      <c r="G203" s="121">
        <v>2</v>
      </c>
      <c r="H203" s="121">
        <v>2</v>
      </c>
      <c r="I203" s="121">
        <v>2</v>
      </c>
      <c r="J203" s="121">
        <v>2</v>
      </c>
      <c r="K203" s="121">
        <v>2</v>
      </c>
      <c r="L203" s="121">
        <v>2</v>
      </c>
      <c r="M203" s="121">
        <v>2</v>
      </c>
      <c r="N203" s="121">
        <v>2</v>
      </c>
      <c r="O203" s="121">
        <v>2</v>
      </c>
      <c r="P203" s="121">
        <v>2</v>
      </c>
      <c r="Q203" s="121">
        <v>2</v>
      </c>
      <c r="R203" s="121">
        <v>2</v>
      </c>
      <c r="S203" s="121">
        <v>2</v>
      </c>
      <c r="T203" s="121">
        <v>2</v>
      </c>
      <c r="U203" s="162"/>
      <c r="V203" s="112"/>
      <c r="W203" s="189">
        <v>3</v>
      </c>
      <c r="X203" s="189">
        <v>3</v>
      </c>
      <c r="Y203" s="189">
        <v>3</v>
      </c>
      <c r="Z203" s="189">
        <v>3</v>
      </c>
      <c r="AA203" s="189">
        <v>3</v>
      </c>
      <c r="AB203" s="189">
        <v>3</v>
      </c>
      <c r="AC203" s="189">
        <v>3</v>
      </c>
      <c r="AD203" s="189">
        <v>3</v>
      </c>
      <c r="AE203" s="189">
        <v>3</v>
      </c>
      <c r="AF203" s="189">
        <v>3</v>
      </c>
      <c r="AG203" s="189">
        <v>3</v>
      </c>
      <c r="AH203" s="190">
        <v>4</v>
      </c>
      <c r="AI203" s="190">
        <v>4</v>
      </c>
      <c r="AJ203" s="190">
        <v>4</v>
      </c>
      <c r="AK203" s="190">
        <v>4</v>
      </c>
      <c r="AL203" s="190">
        <v>4</v>
      </c>
      <c r="AM203" s="190">
        <v>4</v>
      </c>
      <c r="AN203" s="190">
        <v>4</v>
      </c>
      <c r="AO203" s="312">
        <v>5</v>
      </c>
      <c r="AP203" s="312">
        <v>5</v>
      </c>
      <c r="AQ203" s="312">
        <v>5</v>
      </c>
      <c r="AR203" s="174"/>
      <c r="AS203" s="163"/>
      <c r="AT203" s="163"/>
      <c r="AU203" s="126"/>
      <c r="AV203" s="126"/>
      <c r="AW203" s="126"/>
      <c r="AX203" s="126"/>
      <c r="AY203" s="126"/>
      <c r="AZ203" s="126"/>
      <c r="BA203" s="126"/>
      <c r="BB203" s="126"/>
      <c r="BC203" s="112"/>
      <c r="BD203" s="182">
        <f t="shared" si="2"/>
        <v>112</v>
      </c>
      <c r="BE203" s="172"/>
    </row>
    <row r="204" spans="1:57" ht="12.75" customHeight="1">
      <c r="A204" s="338"/>
      <c r="B204" s="338"/>
      <c r="C204" s="107" t="s">
        <v>92</v>
      </c>
      <c r="D204" s="228"/>
      <c r="E204" s="228"/>
      <c r="F204" s="228"/>
      <c r="G204" s="228"/>
      <c r="H204" s="228"/>
      <c r="I204" s="228"/>
      <c r="J204" s="228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162"/>
      <c r="V204" s="112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61"/>
      <c r="AH204" s="109"/>
      <c r="AI204" s="109"/>
      <c r="AJ204" s="230"/>
      <c r="AK204" s="109"/>
      <c r="AL204" s="109"/>
      <c r="AM204" s="109"/>
      <c r="AN204" s="109"/>
      <c r="AO204" s="109"/>
      <c r="AP204" s="109"/>
      <c r="AQ204" s="109"/>
      <c r="AR204" s="174"/>
      <c r="AS204" s="163"/>
      <c r="AT204" s="163"/>
      <c r="AU204" s="126"/>
      <c r="AV204" s="126"/>
      <c r="AW204" s="126"/>
      <c r="AX204" s="126"/>
      <c r="AY204" s="126"/>
      <c r="AZ204" s="126"/>
      <c r="BA204" s="126"/>
      <c r="BB204" s="126"/>
      <c r="BC204" s="112"/>
      <c r="BD204" s="182">
        <f t="shared" si="2"/>
        <v>0</v>
      </c>
      <c r="BE204" s="172"/>
    </row>
    <row r="205" spans="1:57" ht="12.75" customHeight="1">
      <c r="A205" s="310" t="s">
        <v>28</v>
      </c>
      <c r="B205" s="95" t="s">
        <v>36</v>
      </c>
      <c r="C205" s="107"/>
      <c r="D205" s="109"/>
      <c r="E205" s="109"/>
      <c r="F205" s="109">
        <v>6</v>
      </c>
      <c r="G205" s="109">
        <v>6</v>
      </c>
      <c r="H205" s="109">
        <v>6</v>
      </c>
      <c r="I205" s="109">
        <v>6</v>
      </c>
      <c r="J205" s="109">
        <v>6</v>
      </c>
      <c r="K205" s="109">
        <v>6</v>
      </c>
      <c r="L205" s="109">
        <v>6</v>
      </c>
      <c r="M205" s="109">
        <v>6</v>
      </c>
      <c r="N205" s="109">
        <v>6</v>
      </c>
      <c r="O205" s="109">
        <v>6</v>
      </c>
      <c r="P205" s="109">
        <v>6</v>
      </c>
      <c r="Q205" s="109">
        <v>6</v>
      </c>
      <c r="R205" s="109">
        <v>6</v>
      </c>
      <c r="S205" s="109">
        <v>6</v>
      </c>
      <c r="T205" s="109">
        <v>6</v>
      </c>
      <c r="U205" s="162"/>
      <c r="V205" s="112"/>
      <c r="W205" s="198">
        <v>6</v>
      </c>
      <c r="X205" s="198">
        <v>6</v>
      </c>
      <c r="Y205" s="198">
        <v>6</v>
      </c>
      <c r="Z205" s="198">
        <v>6</v>
      </c>
      <c r="AA205" s="198">
        <v>6</v>
      </c>
      <c r="AB205" s="198">
        <v>6</v>
      </c>
      <c r="AC205" s="198">
        <v>6</v>
      </c>
      <c r="AD205" s="198">
        <v>6</v>
      </c>
      <c r="AE205" s="198">
        <v>6</v>
      </c>
      <c r="AF205" s="198">
        <v>6</v>
      </c>
      <c r="AG205" s="198">
        <v>6</v>
      </c>
      <c r="AH205" s="198">
        <v>6</v>
      </c>
      <c r="AI205" s="198">
        <v>6</v>
      </c>
      <c r="AJ205" s="198">
        <v>6</v>
      </c>
      <c r="AK205" s="198">
        <v>6</v>
      </c>
      <c r="AL205" s="198">
        <v>6</v>
      </c>
      <c r="AM205" s="198">
        <v>6</v>
      </c>
      <c r="AN205" s="198">
        <v>6</v>
      </c>
      <c r="AO205" s="198">
        <v>6</v>
      </c>
      <c r="AP205" s="198">
        <v>6</v>
      </c>
      <c r="AQ205" s="198">
        <v>6</v>
      </c>
      <c r="AR205" s="174"/>
      <c r="AS205" s="163"/>
      <c r="AT205" s="163"/>
      <c r="AU205" s="126"/>
      <c r="AV205" s="126"/>
      <c r="AW205" s="126"/>
      <c r="AX205" s="126"/>
      <c r="AY205" s="126"/>
      <c r="AZ205" s="126"/>
      <c r="BA205" s="126"/>
      <c r="BB205" s="126"/>
      <c r="BC205" s="112"/>
      <c r="BD205" s="182">
        <f t="shared" si="2"/>
        <v>216</v>
      </c>
      <c r="BE205" s="172"/>
    </row>
    <row r="206" spans="1:57" ht="12.75" customHeight="1">
      <c r="A206" s="310" t="s">
        <v>29</v>
      </c>
      <c r="B206" s="311" t="s">
        <v>26</v>
      </c>
      <c r="C206" s="107"/>
      <c r="D206" s="109"/>
      <c r="E206" s="109"/>
      <c r="F206" s="109"/>
      <c r="G206" s="109"/>
      <c r="H206" s="109"/>
      <c r="I206" s="109"/>
      <c r="J206" s="109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62"/>
      <c r="V206" s="112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61"/>
      <c r="AH206" s="109"/>
      <c r="AI206" s="109"/>
      <c r="AJ206" s="230"/>
      <c r="AK206" s="109"/>
      <c r="AL206" s="109"/>
      <c r="AM206" s="109"/>
      <c r="AN206" s="109"/>
      <c r="AO206" s="109"/>
      <c r="AP206" s="109"/>
      <c r="AQ206" s="109"/>
      <c r="AR206" s="174"/>
      <c r="AS206" s="163"/>
      <c r="AT206" s="163"/>
      <c r="AU206" s="126"/>
      <c r="AV206" s="126"/>
      <c r="AW206" s="126"/>
      <c r="AX206" s="126"/>
      <c r="AY206" s="126"/>
      <c r="AZ206" s="126"/>
      <c r="BA206" s="126"/>
      <c r="BB206" s="126"/>
      <c r="BC206" s="112"/>
      <c r="BD206" s="182">
        <f t="shared" si="2"/>
        <v>0</v>
      </c>
      <c r="BE206" s="172"/>
    </row>
    <row r="207" spans="1:57" ht="12.75" customHeight="1">
      <c r="A207" s="379" t="s">
        <v>72</v>
      </c>
      <c r="B207" s="380"/>
      <c r="C207" s="154"/>
      <c r="D207" s="155"/>
      <c r="E207" s="155"/>
      <c r="F207" s="155"/>
      <c r="G207" s="155"/>
      <c r="H207" s="155"/>
      <c r="I207" s="155"/>
      <c r="J207" s="155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62"/>
      <c r="V207" s="112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74"/>
      <c r="AS207" s="163"/>
      <c r="AT207" s="163"/>
      <c r="AU207" s="126"/>
      <c r="AV207" s="126"/>
      <c r="AW207" s="126"/>
      <c r="AX207" s="126"/>
      <c r="AY207" s="126"/>
      <c r="AZ207" s="126"/>
      <c r="BA207" s="126"/>
      <c r="BB207" s="126"/>
      <c r="BC207" s="112"/>
      <c r="BD207" s="182">
        <f t="shared" si="2"/>
        <v>0</v>
      </c>
      <c r="BE207" s="172"/>
    </row>
    <row r="208" spans="1:57" ht="12.75" customHeight="1">
      <c r="A208" s="366" t="s">
        <v>104</v>
      </c>
      <c r="B208" s="367"/>
      <c r="C208" s="157"/>
      <c r="D208" s="158">
        <f>D206+D205+D203+D195+D193+D187+D185+D183+D181+D179+D175+D173+D171+D169+D167+D165+D163</f>
        <v>36</v>
      </c>
      <c r="E208" s="158">
        <f aca="true" t="shared" si="3" ref="E208:AR208">E206+E205+E203+E195+E193+E187+E185+E183+E181+E179+E175+E173+E171+E169+E167+E165+E163</f>
        <v>36</v>
      </c>
      <c r="F208" s="158">
        <f t="shared" si="3"/>
        <v>36</v>
      </c>
      <c r="G208" s="158">
        <f t="shared" si="3"/>
        <v>36</v>
      </c>
      <c r="H208" s="158">
        <f t="shared" si="3"/>
        <v>36</v>
      </c>
      <c r="I208" s="158">
        <f t="shared" si="3"/>
        <v>36</v>
      </c>
      <c r="J208" s="158">
        <f t="shared" si="3"/>
        <v>36</v>
      </c>
      <c r="K208" s="158">
        <f t="shared" si="3"/>
        <v>36</v>
      </c>
      <c r="L208" s="158">
        <f t="shared" si="3"/>
        <v>36</v>
      </c>
      <c r="M208" s="158">
        <f t="shared" si="3"/>
        <v>36</v>
      </c>
      <c r="N208" s="158">
        <f t="shared" si="3"/>
        <v>36</v>
      </c>
      <c r="O208" s="158">
        <f t="shared" si="3"/>
        <v>36</v>
      </c>
      <c r="P208" s="158">
        <f t="shared" si="3"/>
        <v>36</v>
      </c>
      <c r="Q208" s="158">
        <f t="shared" si="3"/>
        <v>36</v>
      </c>
      <c r="R208" s="158">
        <f t="shared" si="3"/>
        <v>36</v>
      </c>
      <c r="S208" s="158">
        <f t="shared" si="3"/>
        <v>36</v>
      </c>
      <c r="T208" s="158">
        <f t="shared" si="3"/>
        <v>36</v>
      </c>
      <c r="U208" s="158">
        <f t="shared" si="3"/>
        <v>0</v>
      </c>
      <c r="V208" s="158">
        <f t="shared" si="3"/>
        <v>0</v>
      </c>
      <c r="W208" s="158">
        <f t="shared" si="3"/>
        <v>36</v>
      </c>
      <c r="X208" s="158">
        <f t="shared" si="3"/>
        <v>36</v>
      </c>
      <c r="Y208" s="158">
        <f t="shared" si="3"/>
        <v>36</v>
      </c>
      <c r="Z208" s="158">
        <f t="shared" si="3"/>
        <v>36</v>
      </c>
      <c r="AA208" s="158">
        <f t="shared" si="3"/>
        <v>36</v>
      </c>
      <c r="AB208" s="158">
        <f t="shared" si="3"/>
        <v>36</v>
      </c>
      <c r="AC208" s="158">
        <f t="shared" si="3"/>
        <v>36</v>
      </c>
      <c r="AD208" s="158">
        <f t="shared" si="3"/>
        <v>36</v>
      </c>
      <c r="AE208" s="158">
        <f t="shared" si="3"/>
        <v>36</v>
      </c>
      <c r="AF208" s="158">
        <f t="shared" si="3"/>
        <v>36</v>
      </c>
      <c r="AG208" s="158">
        <f t="shared" si="3"/>
        <v>36</v>
      </c>
      <c r="AH208" s="158">
        <f t="shared" si="3"/>
        <v>36</v>
      </c>
      <c r="AI208" s="158">
        <f t="shared" si="3"/>
        <v>36</v>
      </c>
      <c r="AJ208" s="158">
        <f t="shared" si="3"/>
        <v>36</v>
      </c>
      <c r="AK208" s="158">
        <f t="shared" si="3"/>
        <v>36</v>
      </c>
      <c r="AL208" s="158">
        <f t="shared" si="3"/>
        <v>36</v>
      </c>
      <c r="AM208" s="158">
        <f t="shared" si="3"/>
        <v>36</v>
      </c>
      <c r="AN208" s="158">
        <f t="shared" si="3"/>
        <v>36</v>
      </c>
      <c r="AO208" s="158">
        <f t="shared" si="3"/>
        <v>36</v>
      </c>
      <c r="AP208" s="158">
        <f t="shared" si="3"/>
        <v>36</v>
      </c>
      <c r="AQ208" s="158">
        <f t="shared" si="3"/>
        <v>36</v>
      </c>
      <c r="AR208" s="158">
        <f t="shared" si="3"/>
        <v>36</v>
      </c>
      <c r="AS208" s="163"/>
      <c r="AT208" s="163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82">
        <f>SUM(D208:BC208)</f>
        <v>1404</v>
      </c>
      <c r="BE208" s="172"/>
    </row>
    <row r="209" spans="1:57" ht="12.75" customHeight="1">
      <c r="A209" s="369" t="s">
        <v>105</v>
      </c>
      <c r="B209" s="370"/>
      <c r="C209" s="159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73"/>
      <c r="V209" s="11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74"/>
      <c r="AS209" s="163"/>
      <c r="AT209" s="163"/>
      <c r="AU209" s="126"/>
      <c r="AV209" s="126"/>
      <c r="AW209" s="126"/>
      <c r="AX209" s="126"/>
      <c r="AY209" s="126"/>
      <c r="AZ209" s="126"/>
      <c r="BA209" s="126"/>
      <c r="BB209" s="126"/>
      <c r="BC209" s="112"/>
      <c r="BD209" s="182">
        <f t="shared" si="2"/>
        <v>0</v>
      </c>
      <c r="BE209" s="172">
        <f>SUM(D209:BD209)</f>
        <v>0</v>
      </c>
    </row>
    <row r="210" spans="1:57" ht="12.75" customHeight="1">
      <c r="A210" s="369" t="s">
        <v>106</v>
      </c>
      <c r="B210" s="370"/>
      <c r="C210" s="159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62"/>
      <c r="V210" s="112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63"/>
      <c r="AT210" s="163"/>
      <c r="AU210" s="126"/>
      <c r="AV210" s="126"/>
      <c r="AW210" s="126"/>
      <c r="AX210" s="126"/>
      <c r="AY210" s="126"/>
      <c r="AZ210" s="126"/>
      <c r="BA210" s="126"/>
      <c r="BB210" s="126"/>
      <c r="BC210" s="112"/>
      <c r="BD210" s="182">
        <f t="shared" si="2"/>
        <v>0</v>
      </c>
      <c r="BE210" s="172"/>
    </row>
    <row r="211" spans="1:57" ht="96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231"/>
      <c r="S211" s="23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ht="12.75" hidden="1">
      <c r="A212" s="43"/>
      <c r="B212" s="36"/>
      <c r="C212" s="36"/>
      <c r="D212" s="36"/>
      <c r="E212" s="36"/>
      <c r="F212" s="36"/>
      <c r="G212" s="36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ht="12.75" hidden="1">
      <c r="A213" s="43"/>
      <c r="B213" s="36"/>
      <c r="C213" s="36"/>
      <c r="D213" s="36"/>
      <c r="E213" s="36"/>
      <c r="F213" s="36"/>
      <c r="G213" s="36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ht="42" customHeight="1" hidden="1">
      <c r="A214" s="43"/>
      <c r="B214" s="36"/>
      <c r="C214" s="36"/>
      <c r="D214" s="36"/>
      <c r="E214" s="36"/>
      <c r="F214" s="36"/>
      <c r="G214" s="36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ht="94.5">
      <c r="A215" s="323" t="s">
        <v>0</v>
      </c>
      <c r="B215" s="383" t="s">
        <v>73</v>
      </c>
      <c r="C215" s="323" t="s">
        <v>74</v>
      </c>
      <c r="D215" s="97" t="s">
        <v>136</v>
      </c>
      <c r="E215" s="320" t="s">
        <v>75</v>
      </c>
      <c r="F215" s="321"/>
      <c r="G215" s="322"/>
      <c r="H215" s="98" t="s">
        <v>137</v>
      </c>
      <c r="I215" s="320" t="s">
        <v>76</v>
      </c>
      <c r="J215" s="321"/>
      <c r="K215" s="321"/>
      <c r="L215" s="322"/>
      <c r="M215" s="99" t="s">
        <v>138</v>
      </c>
      <c r="N215" s="100" t="s">
        <v>77</v>
      </c>
      <c r="O215" s="101"/>
      <c r="P215" s="102"/>
      <c r="Q215" s="103" t="s">
        <v>139</v>
      </c>
      <c r="R215" s="326"/>
      <c r="S215" s="327"/>
      <c r="T215" s="328"/>
      <c r="U215" s="102" t="s">
        <v>140</v>
      </c>
      <c r="V215" s="326" t="s">
        <v>79</v>
      </c>
      <c r="W215" s="327"/>
      <c r="X215" s="327"/>
      <c r="Y215" s="328"/>
      <c r="Z215" s="326" t="s">
        <v>80</v>
      </c>
      <c r="AA215" s="327"/>
      <c r="AB215" s="327"/>
      <c r="AC215" s="328"/>
      <c r="AD215" s="326" t="s">
        <v>81</v>
      </c>
      <c r="AE215" s="327"/>
      <c r="AF215" s="327"/>
      <c r="AG215" s="328"/>
      <c r="AH215" s="98" t="s">
        <v>113</v>
      </c>
      <c r="AI215" s="320" t="s">
        <v>82</v>
      </c>
      <c r="AJ215" s="321"/>
      <c r="AK215" s="322"/>
      <c r="AL215" s="97" t="s">
        <v>114</v>
      </c>
      <c r="AM215" s="320" t="s">
        <v>83</v>
      </c>
      <c r="AN215" s="321"/>
      <c r="AO215" s="321"/>
      <c r="AP215" s="322"/>
      <c r="AQ215" s="98" t="s">
        <v>115</v>
      </c>
      <c r="AR215" s="320" t="s">
        <v>84</v>
      </c>
      <c r="AS215" s="322"/>
      <c r="AT215" s="98" t="s">
        <v>116</v>
      </c>
      <c r="AU215" s="320" t="s">
        <v>85</v>
      </c>
      <c r="AV215" s="321"/>
      <c r="AW215" s="322"/>
      <c r="AX215" s="97" t="s">
        <v>117</v>
      </c>
      <c r="AY215" s="320" t="s">
        <v>87</v>
      </c>
      <c r="AZ215" s="321"/>
      <c r="BA215" s="321"/>
      <c r="BB215" s="321"/>
      <c r="BC215" s="322"/>
      <c r="BD215" s="98" t="s">
        <v>88</v>
      </c>
      <c r="BE215" s="98" t="s">
        <v>89</v>
      </c>
    </row>
    <row r="216" spans="1:57" ht="12.75">
      <c r="A216" s="324"/>
      <c r="B216" s="384"/>
      <c r="C216" s="324"/>
      <c r="D216" s="329" t="s">
        <v>228</v>
      </c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  <c r="AM216" s="330"/>
      <c r="AN216" s="330"/>
      <c r="AO216" s="330"/>
      <c r="AP216" s="330"/>
      <c r="AQ216" s="330"/>
      <c r="AR216" s="330"/>
      <c r="AS216" s="330"/>
      <c r="AT216" s="330"/>
      <c r="AU216" s="330"/>
      <c r="AV216" s="330"/>
      <c r="AW216" s="330"/>
      <c r="AX216" s="330"/>
      <c r="AY216" s="330"/>
      <c r="AZ216" s="330"/>
      <c r="BA216" s="330"/>
      <c r="BB216" s="330"/>
      <c r="BC216" s="330"/>
      <c r="BD216" s="105"/>
      <c r="BE216" s="106"/>
    </row>
    <row r="217" spans="1:57" ht="12.75">
      <c r="A217" s="324"/>
      <c r="B217" s="384"/>
      <c r="C217" s="324"/>
      <c r="D217" s="106">
        <v>36</v>
      </c>
      <c r="E217" s="106">
        <v>37</v>
      </c>
      <c r="F217" s="106">
        <v>38</v>
      </c>
      <c r="G217" s="106">
        <v>39</v>
      </c>
      <c r="H217" s="106">
        <v>40</v>
      </c>
      <c r="I217" s="106">
        <v>41</v>
      </c>
      <c r="J217" s="107">
        <v>42</v>
      </c>
      <c r="K217" s="107">
        <v>43</v>
      </c>
      <c r="L217" s="107">
        <v>44</v>
      </c>
      <c r="M217" s="107">
        <v>45</v>
      </c>
      <c r="N217" s="107">
        <v>46</v>
      </c>
      <c r="O217" s="107">
        <v>47</v>
      </c>
      <c r="P217" s="107">
        <v>48</v>
      </c>
      <c r="Q217" s="107">
        <v>49</v>
      </c>
      <c r="R217" s="107">
        <v>50</v>
      </c>
      <c r="S217" s="107">
        <v>51</v>
      </c>
      <c r="T217" s="107">
        <v>52</v>
      </c>
      <c r="U217" s="107">
        <v>1</v>
      </c>
      <c r="V217" s="107">
        <v>2</v>
      </c>
      <c r="W217" s="107">
        <v>3</v>
      </c>
      <c r="X217" s="107">
        <v>4</v>
      </c>
      <c r="Y217" s="107">
        <v>5</v>
      </c>
      <c r="Z217" s="107">
        <v>6</v>
      </c>
      <c r="AA217" s="107">
        <v>7</v>
      </c>
      <c r="AB217" s="107">
        <v>8</v>
      </c>
      <c r="AC217" s="107">
        <v>9</v>
      </c>
      <c r="AD217" s="107">
        <v>10</v>
      </c>
      <c r="AE217" s="107">
        <v>11</v>
      </c>
      <c r="AF217" s="107">
        <v>12</v>
      </c>
      <c r="AG217" s="107">
        <v>13</v>
      </c>
      <c r="AH217" s="107">
        <v>14</v>
      </c>
      <c r="AI217" s="107">
        <v>15</v>
      </c>
      <c r="AJ217" s="107">
        <v>16</v>
      </c>
      <c r="AK217" s="107">
        <v>17</v>
      </c>
      <c r="AL217" s="107">
        <v>18</v>
      </c>
      <c r="AM217" s="107">
        <v>19</v>
      </c>
      <c r="AN217" s="107">
        <v>20</v>
      </c>
      <c r="AO217" s="107">
        <v>21</v>
      </c>
      <c r="AP217" s="107">
        <v>22</v>
      </c>
      <c r="AQ217" s="107">
        <v>23</v>
      </c>
      <c r="AR217" s="107">
        <v>24</v>
      </c>
      <c r="AS217" s="107">
        <v>26</v>
      </c>
      <c r="AT217" s="107">
        <v>27</v>
      </c>
      <c r="AU217" s="107">
        <v>28</v>
      </c>
      <c r="AV217" s="107">
        <v>29</v>
      </c>
      <c r="AW217" s="107">
        <v>30</v>
      </c>
      <c r="AX217" s="107">
        <v>31</v>
      </c>
      <c r="AY217" s="107">
        <v>32</v>
      </c>
      <c r="AZ217" s="107">
        <v>33</v>
      </c>
      <c r="BA217" s="107">
        <v>34</v>
      </c>
      <c r="BB217" s="107"/>
      <c r="BC217" s="107">
        <v>35</v>
      </c>
      <c r="BD217" s="104"/>
      <c r="BE217" s="106"/>
    </row>
    <row r="218" spans="1:57" ht="12.75">
      <c r="A218" s="324"/>
      <c r="B218" s="384"/>
      <c r="C218" s="324"/>
      <c r="D218" s="43"/>
      <c r="E218" s="43"/>
      <c r="F218" s="43"/>
      <c r="G218" s="43"/>
      <c r="H218" s="43"/>
      <c r="I218" s="43"/>
      <c r="J218" s="43">
        <v>1</v>
      </c>
      <c r="K218" s="43">
        <v>7</v>
      </c>
      <c r="L218" s="43"/>
      <c r="M218" s="43"/>
      <c r="N218" s="43">
        <v>22</v>
      </c>
      <c r="O218" s="43" t="s">
        <v>121</v>
      </c>
      <c r="P218" s="43"/>
      <c r="Q218" s="43"/>
      <c r="R218" s="43"/>
      <c r="S218" s="43"/>
      <c r="T218" s="43"/>
      <c r="U218" s="43"/>
      <c r="V218" s="43"/>
      <c r="W218" s="43"/>
      <c r="X218" s="43"/>
      <c r="Y218" s="43">
        <v>2</v>
      </c>
      <c r="Z218" s="43">
        <v>0</v>
      </c>
      <c r="AA218" s="43"/>
      <c r="AB218" s="43"/>
      <c r="AC218" s="43"/>
      <c r="AD218" s="43"/>
      <c r="AE218" s="43"/>
      <c r="AF218" s="43">
        <v>23</v>
      </c>
      <c r="AG218" s="43" t="s">
        <v>121</v>
      </c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108"/>
      <c r="BE218" s="106"/>
    </row>
    <row r="219" spans="1:57" ht="12.75">
      <c r="A219" s="325"/>
      <c r="B219" s="385"/>
      <c r="C219" s="325"/>
      <c r="D219" s="109">
        <v>1</v>
      </c>
      <c r="E219" s="109">
        <v>2</v>
      </c>
      <c r="F219" s="109">
        <v>3</v>
      </c>
      <c r="G219" s="109">
        <v>4</v>
      </c>
      <c r="H219" s="109">
        <v>5</v>
      </c>
      <c r="I219" s="109">
        <v>6</v>
      </c>
      <c r="J219" s="109">
        <v>7</v>
      </c>
      <c r="K219" s="109">
        <v>8</v>
      </c>
      <c r="L219" s="109">
        <v>9</v>
      </c>
      <c r="M219" s="109">
        <v>10</v>
      </c>
      <c r="N219" s="109">
        <v>11</v>
      </c>
      <c r="O219" s="109">
        <v>12</v>
      </c>
      <c r="P219" s="109">
        <v>13</v>
      </c>
      <c r="Q219" s="109">
        <v>14</v>
      </c>
      <c r="R219" s="109">
        <v>15</v>
      </c>
      <c r="S219" s="109">
        <v>16</v>
      </c>
      <c r="T219" s="109">
        <v>17</v>
      </c>
      <c r="U219" s="109">
        <v>18</v>
      </c>
      <c r="V219" s="109">
        <v>19</v>
      </c>
      <c r="W219" s="109">
        <v>20</v>
      </c>
      <c r="X219" s="109">
        <v>21</v>
      </c>
      <c r="Y219" s="109">
        <v>22</v>
      </c>
      <c r="Z219" s="109">
        <v>23</v>
      </c>
      <c r="AA219" s="109">
        <v>24</v>
      </c>
      <c r="AB219" s="109">
        <v>25</v>
      </c>
      <c r="AC219" s="109">
        <v>26</v>
      </c>
      <c r="AD219" s="109">
        <v>27</v>
      </c>
      <c r="AE219" s="109">
        <v>28</v>
      </c>
      <c r="AF219" s="109">
        <v>29</v>
      </c>
      <c r="AG219" s="109">
        <v>30</v>
      </c>
      <c r="AH219" s="109">
        <v>31</v>
      </c>
      <c r="AI219" s="109">
        <v>32</v>
      </c>
      <c r="AJ219" s="109">
        <v>33</v>
      </c>
      <c r="AK219" s="109">
        <v>34</v>
      </c>
      <c r="AL219" s="109">
        <v>35</v>
      </c>
      <c r="AM219" s="109">
        <v>36</v>
      </c>
      <c r="AN219" s="109">
        <v>37</v>
      </c>
      <c r="AO219" s="109">
        <v>38</v>
      </c>
      <c r="AP219" s="109">
        <v>39</v>
      </c>
      <c r="AQ219" s="109">
        <v>40</v>
      </c>
      <c r="AR219" s="109">
        <v>41</v>
      </c>
      <c r="AS219" s="109">
        <v>43</v>
      </c>
      <c r="AT219" s="109">
        <v>44</v>
      </c>
      <c r="AU219" s="109">
        <v>45</v>
      </c>
      <c r="AV219" s="109">
        <v>46</v>
      </c>
      <c r="AW219" s="109">
        <v>47</v>
      </c>
      <c r="AX219" s="109">
        <v>48</v>
      </c>
      <c r="AY219" s="109">
        <v>49</v>
      </c>
      <c r="AZ219" s="109">
        <v>50</v>
      </c>
      <c r="BA219" s="109">
        <v>51</v>
      </c>
      <c r="BB219" s="109"/>
      <c r="BC219" s="109">
        <v>52</v>
      </c>
      <c r="BD219" s="104"/>
      <c r="BE219" s="106"/>
    </row>
    <row r="220" spans="1:57" ht="12.75">
      <c r="A220" s="332" t="s">
        <v>172</v>
      </c>
      <c r="B220" s="386" t="s">
        <v>164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2"/>
      <c r="V220" s="112"/>
      <c r="W220" s="113"/>
      <c r="X220" s="114"/>
      <c r="Y220" s="114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6"/>
      <c r="AR220" s="117"/>
      <c r="AS220" s="117"/>
      <c r="AT220" s="118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4"/>
      <c r="BE220" s="106"/>
    </row>
    <row r="221" spans="1:57" ht="12.75">
      <c r="A221" s="333"/>
      <c r="B221" s="387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2"/>
      <c r="V221" s="112"/>
      <c r="W221" s="122">
        <v>1</v>
      </c>
      <c r="X221" s="122">
        <v>2</v>
      </c>
      <c r="Y221" s="122">
        <v>3</v>
      </c>
      <c r="Z221" s="122">
        <v>4</v>
      </c>
      <c r="AA221" s="122">
        <v>5</v>
      </c>
      <c r="AB221" s="122">
        <v>6</v>
      </c>
      <c r="AC221" s="122">
        <v>7</v>
      </c>
      <c r="AD221" s="122">
        <v>8</v>
      </c>
      <c r="AE221" s="122">
        <v>9</v>
      </c>
      <c r="AF221" s="122">
        <v>10</v>
      </c>
      <c r="AG221" s="158">
        <v>11</v>
      </c>
      <c r="AH221" s="158">
        <v>12</v>
      </c>
      <c r="AI221" s="158">
        <v>13</v>
      </c>
      <c r="AJ221" s="158">
        <v>14</v>
      </c>
      <c r="AK221" s="158">
        <v>15</v>
      </c>
      <c r="AL221" s="158">
        <v>16</v>
      </c>
      <c r="AM221" s="238">
        <v>17</v>
      </c>
      <c r="AN221" s="166">
        <v>18</v>
      </c>
      <c r="AO221" s="166">
        <v>19</v>
      </c>
      <c r="AP221" s="166">
        <v>20</v>
      </c>
      <c r="AQ221" s="166">
        <v>21</v>
      </c>
      <c r="AR221" s="235">
        <v>22</v>
      </c>
      <c r="AS221" s="235">
        <v>23</v>
      </c>
      <c r="AT221" s="236">
        <v>24</v>
      </c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4"/>
      <c r="BE221" s="106"/>
    </row>
    <row r="222" spans="1:57" ht="12.75">
      <c r="A222" s="343"/>
      <c r="B222" s="381" t="s">
        <v>167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2"/>
      <c r="V222" s="112"/>
      <c r="W222" s="113"/>
      <c r="X222" s="114"/>
      <c r="Y222" s="114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6"/>
      <c r="AR222" s="117"/>
      <c r="AS222" s="117"/>
      <c r="AT222" s="118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4"/>
      <c r="BE222" s="106"/>
    </row>
    <row r="223" spans="1:57" ht="12.75">
      <c r="A223" s="344"/>
      <c r="B223" s="382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2"/>
      <c r="V223" s="112"/>
      <c r="W223" s="113"/>
      <c r="X223" s="114"/>
      <c r="Y223" s="114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6"/>
      <c r="AR223" s="117"/>
      <c r="AS223" s="117"/>
      <c r="AT223" s="118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4"/>
      <c r="BE223" s="106"/>
    </row>
    <row r="224" spans="1:57" ht="12.75">
      <c r="A224" s="337" t="s">
        <v>155</v>
      </c>
      <c r="B224" s="337" t="s">
        <v>241</v>
      </c>
      <c r="C224" s="107" t="s">
        <v>91</v>
      </c>
      <c r="D224" s="150">
        <v>4</v>
      </c>
      <c r="E224" s="150">
        <v>4</v>
      </c>
      <c r="F224" s="119">
        <v>2</v>
      </c>
      <c r="G224" s="119">
        <v>2</v>
      </c>
      <c r="H224" s="119">
        <v>2</v>
      </c>
      <c r="I224" s="119">
        <v>2</v>
      </c>
      <c r="J224" s="119">
        <v>2</v>
      </c>
      <c r="K224" s="119">
        <v>2</v>
      </c>
      <c r="L224" s="119">
        <v>2</v>
      </c>
      <c r="M224" s="119">
        <v>2</v>
      </c>
      <c r="N224" s="119">
        <v>2</v>
      </c>
      <c r="O224" s="119">
        <v>2</v>
      </c>
      <c r="P224" s="119">
        <v>2</v>
      </c>
      <c r="Q224" s="119">
        <v>2</v>
      </c>
      <c r="R224" s="119">
        <v>2</v>
      </c>
      <c r="S224" s="119">
        <v>2</v>
      </c>
      <c r="T224" s="119">
        <v>2</v>
      </c>
      <c r="U224" s="119"/>
      <c r="V224" s="119"/>
      <c r="W224" s="120"/>
      <c r="X224" s="114"/>
      <c r="Y224" s="114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6"/>
      <c r="AR224" s="117"/>
      <c r="AS224" s="117"/>
      <c r="AT224" s="118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4">
        <f aca="true" t="shared" si="4" ref="BD224:BD261">SUM(D224:BC224)</f>
        <v>38</v>
      </c>
      <c r="BE224" s="106"/>
    </row>
    <row r="225" spans="1:57" ht="19.5" customHeight="1">
      <c r="A225" s="338"/>
      <c r="B225" s="338"/>
      <c r="C225" s="107" t="s">
        <v>92</v>
      </c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19"/>
      <c r="V225" s="112"/>
      <c r="W225" s="113"/>
      <c r="X225" s="114"/>
      <c r="Y225" s="114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6"/>
      <c r="AR225" s="117"/>
      <c r="AS225" s="117"/>
      <c r="AT225" s="118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4">
        <f t="shared" si="4"/>
        <v>0</v>
      </c>
      <c r="BE225" s="106"/>
    </row>
    <row r="226" spans="1:57" ht="12.75">
      <c r="A226" s="375" t="s">
        <v>171</v>
      </c>
      <c r="B226" s="377" t="s">
        <v>163</v>
      </c>
      <c r="C226" s="107" t="s">
        <v>91</v>
      </c>
      <c r="D226" s="150">
        <v>3</v>
      </c>
      <c r="E226" s="150">
        <v>3</v>
      </c>
      <c r="F226" s="119">
        <v>2</v>
      </c>
      <c r="G226" s="119">
        <v>2</v>
      </c>
      <c r="H226" s="119">
        <v>2</v>
      </c>
      <c r="I226" s="119">
        <v>2</v>
      </c>
      <c r="J226" s="119">
        <v>2</v>
      </c>
      <c r="K226" s="119">
        <v>2</v>
      </c>
      <c r="L226" s="119">
        <v>2</v>
      </c>
      <c r="M226" s="119">
        <v>2</v>
      </c>
      <c r="N226" s="119">
        <v>2</v>
      </c>
      <c r="O226" s="119">
        <v>2</v>
      </c>
      <c r="P226" s="119">
        <v>2</v>
      </c>
      <c r="Q226" s="119">
        <v>2</v>
      </c>
      <c r="R226" s="119">
        <v>2</v>
      </c>
      <c r="S226" s="119">
        <v>2</v>
      </c>
      <c r="T226" s="119">
        <v>2</v>
      </c>
      <c r="U226" s="119"/>
      <c r="V226" s="119"/>
      <c r="W226" s="120"/>
      <c r="X226" s="114"/>
      <c r="Y226" s="114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6"/>
      <c r="AR226" s="117"/>
      <c r="AS226" s="117"/>
      <c r="AT226" s="118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4">
        <f t="shared" si="4"/>
        <v>36</v>
      </c>
      <c r="BE226" s="106"/>
    </row>
    <row r="227" spans="1:57" ht="25.5">
      <c r="A227" s="376"/>
      <c r="B227" s="378"/>
      <c r="C227" s="107" t="s">
        <v>92</v>
      </c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19"/>
      <c r="V227" s="112"/>
      <c r="W227" s="113"/>
      <c r="X227" s="114"/>
      <c r="Y227" s="114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6"/>
      <c r="AR227" s="117"/>
      <c r="AS227" s="117"/>
      <c r="AT227" s="118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4">
        <f t="shared" si="4"/>
        <v>0</v>
      </c>
      <c r="BE227" s="106"/>
    </row>
    <row r="228" spans="1:57" ht="12.75" customHeight="1">
      <c r="A228" s="337" t="s">
        <v>242</v>
      </c>
      <c r="B228" s="337" t="s">
        <v>230</v>
      </c>
      <c r="C228" s="107" t="s">
        <v>91</v>
      </c>
      <c r="D228" s="292">
        <v>3</v>
      </c>
      <c r="E228" s="292">
        <v>3</v>
      </c>
      <c r="F228" s="121">
        <v>2</v>
      </c>
      <c r="G228" s="121">
        <v>2</v>
      </c>
      <c r="H228" s="121">
        <v>2</v>
      </c>
      <c r="I228" s="121">
        <v>2</v>
      </c>
      <c r="J228" s="121">
        <v>2</v>
      </c>
      <c r="K228" s="121">
        <v>2</v>
      </c>
      <c r="L228" s="119">
        <v>2</v>
      </c>
      <c r="M228" s="119">
        <v>2</v>
      </c>
      <c r="N228" s="119">
        <v>2</v>
      </c>
      <c r="O228" s="119">
        <v>2</v>
      </c>
      <c r="P228" s="119">
        <v>2</v>
      </c>
      <c r="Q228" s="119">
        <v>2</v>
      </c>
      <c r="R228" s="119">
        <v>2</v>
      </c>
      <c r="S228" s="119">
        <v>2</v>
      </c>
      <c r="T228" s="119">
        <v>2</v>
      </c>
      <c r="U228" s="119"/>
      <c r="V228" s="119"/>
      <c r="W228" s="120"/>
      <c r="X228" s="114"/>
      <c r="Y228" s="114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6"/>
      <c r="AR228" s="117"/>
      <c r="AS228" s="117"/>
      <c r="AT228" s="118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4">
        <f t="shared" si="4"/>
        <v>36</v>
      </c>
      <c r="BE228" s="106"/>
    </row>
    <row r="229" spans="1:57" ht="25.5">
      <c r="A229" s="338"/>
      <c r="B229" s="338"/>
      <c r="C229" s="107" t="s">
        <v>92</v>
      </c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19"/>
      <c r="V229" s="112"/>
      <c r="W229" s="113"/>
      <c r="X229" s="114"/>
      <c r="Y229" s="114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6"/>
      <c r="AR229" s="117"/>
      <c r="AS229" s="117"/>
      <c r="AT229" s="118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4">
        <f t="shared" si="4"/>
        <v>0</v>
      </c>
      <c r="BE229" s="106"/>
    </row>
    <row r="230" spans="1:57" ht="12.75">
      <c r="A230" s="375" t="s">
        <v>189</v>
      </c>
      <c r="B230" s="375" t="s">
        <v>144</v>
      </c>
      <c r="C230" s="107"/>
      <c r="D230" s="119">
        <v>3</v>
      </c>
      <c r="E230" s="119">
        <v>3</v>
      </c>
      <c r="F230" s="119">
        <v>3</v>
      </c>
      <c r="G230" s="119">
        <v>3</v>
      </c>
      <c r="H230" s="119">
        <v>3</v>
      </c>
      <c r="I230" s="119">
        <v>3</v>
      </c>
      <c r="J230" s="119">
        <v>3</v>
      </c>
      <c r="K230" s="119">
        <v>3</v>
      </c>
      <c r="L230" s="119">
        <v>3</v>
      </c>
      <c r="M230" s="119">
        <v>3</v>
      </c>
      <c r="N230" s="119">
        <v>3</v>
      </c>
      <c r="O230" s="119">
        <v>3</v>
      </c>
      <c r="P230" s="119">
        <v>3</v>
      </c>
      <c r="Q230" s="119">
        <v>3</v>
      </c>
      <c r="R230" s="119">
        <v>3</v>
      </c>
      <c r="S230" s="119">
        <v>3</v>
      </c>
      <c r="T230" s="119">
        <v>3</v>
      </c>
      <c r="U230" s="119"/>
      <c r="V230" s="112"/>
      <c r="W230" s="113"/>
      <c r="X230" s="114"/>
      <c r="Y230" s="114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6"/>
      <c r="AR230" s="117"/>
      <c r="AS230" s="117"/>
      <c r="AT230" s="118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4">
        <f>SUM(D230:BC230)</f>
        <v>51</v>
      </c>
      <c r="BE230" s="106"/>
    </row>
    <row r="231" spans="1:57" ht="12.75">
      <c r="A231" s="376"/>
      <c r="B231" s="376"/>
      <c r="C231" s="107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19"/>
      <c r="V231" s="112"/>
      <c r="W231" s="113"/>
      <c r="X231" s="114"/>
      <c r="Y231" s="114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6"/>
      <c r="AR231" s="117"/>
      <c r="AS231" s="117"/>
      <c r="AT231" s="118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4"/>
      <c r="BE231" s="106"/>
    </row>
    <row r="232" spans="1:57" ht="12.75">
      <c r="A232" s="343" t="s">
        <v>96</v>
      </c>
      <c r="B232" s="351" t="s">
        <v>97</v>
      </c>
      <c r="C232" s="122" t="s">
        <v>91</v>
      </c>
      <c r="D232" s="123"/>
      <c r="E232" s="123"/>
      <c r="F232" s="123"/>
      <c r="G232" s="123"/>
      <c r="H232" s="123"/>
      <c r="I232" s="123"/>
      <c r="J232" s="123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19"/>
      <c r="V232" s="112"/>
      <c r="W232" s="113"/>
      <c r="X232" s="114"/>
      <c r="Y232" s="114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6"/>
      <c r="AR232" s="117"/>
      <c r="AS232" s="117"/>
      <c r="AT232" s="118"/>
      <c r="AU232" s="125"/>
      <c r="AV232" s="126"/>
      <c r="AW232" s="126"/>
      <c r="AX232" s="126"/>
      <c r="AY232" s="126"/>
      <c r="AZ232" s="126"/>
      <c r="BA232" s="126"/>
      <c r="BB232" s="126"/>
      <c r="BC232" s="126"/>
      <c r="BD232" s="104">
        <f t="shared" si="4"/>
        <v>0</v>
      </c>
      <c r="BE232" s="127"/>
    </row>
    <row r="233" spans="1:57" ht="25.5">
      <c r="A233" s="344"/>
      <c r="B233" s="352"/>
      <c r="C233" s="122" t="s">
        <v>92</v>
      </c>
      <c r="D233" s="111"/>
      <c r="E233" s="111"/>
      <c r="F233" s="111"/>
      <c r="G233" s="111"/>
      <c r="H233" s="111"/>
      <c r="I233" s="111"/>
      <c r="J233" s="111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19"/>
      <c r="V233" s="112"/>
      <c r="W233" s="113"/>
      <c r="X233" s="114"/>
      <c r="Y233" s="114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6"/>
      <c r="AR233" s="117"/>
      <c r="AS233" s="117"/>
      <c r="AT233" s="118"/>
      <c r="AU233" s="129"/>
      <c r="AV233" s="126"/>
      <c r="AW233" s="126"/>
      <c r="AX233" s="126"/>
      <c r="AY233" s="126"/>
      <c r="AZ233" s="126"/>
      <c r="BA233" s="126"/>
      <c r="BB233" s="126"/>
      <c r="BC233" s="126"/>
      <c r="BD233" s="104">
        <f t="shared" si="4"/>
        <v>0</v>
      </c>
      <c r="BE233" s="127"/>
    </row>
    <row r="234" spans="1:57" ht="12.75">
      <c r="A234" s="388" t="s">
        <v>66</v>
      </c>
      <c r="B234" s="377" t="s">
        <v>55</v>
      </c>
      <c r="C234" s="107" t="s">
        <v>91</v>
      </c>
      <c r="D234" s="119">
        <v>2</v>
      </c>
      <c r="E234" s="119">
        <v>2</v>
      </c>
      <c r="F234" s="119">
        <v>2</v>
      </c>
      <c r="G234" s="119">
        <v>2</v>
      </c>
      <c r="H234" s="119">
        <v>2</v>
      </c>
      <c r="I234" s="119">
        <v>2</v>
      </c>
      <c r="J234" s="119">
        <v>2</v>
      </c>
      <c r="K234" s="119">
        <v>2</v>
      </c>
      <c r="L234" s="119">
        <v>2</v>
      </c>
      <c r="M234" s="119">
        <v>2</v>
      </c>
      <c r="N234" s="119">
        <v>2</v>
      </c>
      <c r="O234" s="119">
        <v>2</v>
      </c>
      <c r="P234" s="119">
        <v>2</v>
      </c>
      <c r="Q234" s="119">
        <v>2</v>
      </c>
      <c r="R234" s="119">
        <v>2</v>
      </c>
      <c r="S234" s="119">
        <v>2</v>
      </c>
      <c r="T234" s="150"/>
      <c r="U234" s="119"/>
      <c r="V234" s="119"/>
      <c r="W234" s="120"/>
      <c r="X234" s="114"/>
      <c r="Y234" s="114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6"/>
      <c r="AR234" s="117"/>
      <c r="AS234" s="117"/>
      <c r="AT234" s="118"/>
      <c r="AU234" s="129"/>
      <c r="AV234" s="126"/>
      <c r="AW234" s="126"/>
      <c r="AX234" s="126"/>
      <c r="AY234" s="126"/>
      <c r="AZ234" s="126"/>
      <c r="BA234" s="126"/>
      <c r="BB234" s="126"/>
      <c r="BC234" s="126"/>
      <c r="BD234" s="104">
        <f t="shared" si="4"/>
        <v>32</v>
      </c>
      <c r="BE234" s="127"/>
    </row>
    <row r="235" spans="1:57" ht="25.5">
      <c r="A235" s="388"/>
      <c r="B235" s="378"/>
      <c r="C235" s="107" t="s">
        <v>92</v>
      </c>
      <c r="D235" s="130"/>
      <c r="E235" s="130"/>
      <c r="F235" s="130"/>
      <c r="G235" s="130"/>
      <c r="H235" s="130"/>
      <c r="I235" s="130"/>
      <c r="J235" s="130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19"/>
      <c r="V235" s="112"/>
      <c r="W235" s="113"/>
      <c r="X235" s="114"/>
      <c r="Y235" s="114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6"/>
      <c r="AR235" s="117"/>
      <c r="AS235" s="117"/>
      <c r="AT235" s="118"/>
      <c r="AU235" s="129"/>
      <c r="AV235" s="126"/>
      <c r="AW235" s="126"/>
      <c r="AX235" s="126"/>
      <c r="AY235" s="126"/>
      <c r="AZ235" s="126"/>
      <c r="BA235" s="126"/>
      <c r="BB235" s="126"/>
      <c r="BC235" s="126"/>
      <c r="BD235" s="104">
        <f t="shared" si="4"/>
        <v>0</v>
      </c>
      <c r="BE235" s="127"/>
    </row>
    <row r="236" spans="1:57" ht="12.75">
      <c r="A236" s="337" t="s">
        <v>173</v>
      </c>
      <c r="B236" s="337" t="s">
        <v>59</v>
      </c>
      <c r="C236" s="107" t="s">
        <v>91</v>
      </c>
      <c r="D236" s="119">
        <v>2</v>
      </c>
      <c r="E236" s="119">
        <v>2</v>
      </c>
      <c r="F236" s="119">
        <v>2</v>
      </c>
      <c r="G236" s="119">
        <v>2</v>
      </c>
      <c r="H236" s="119">
        <v>2</v>
      </c>
      <c r="I236" s="119">
        <v>2</v>
      </c>
      <c r="J236" s="119">
        <v>2</v>
      </c>
      <c r="K236" s="119">
        <v>2</v>
      </c>
      <c r="L236" s="119">
        <v>2</v>
      </c>
      <c r="M236" s="119">
        <v>2</v>
      </c>
      <c r="N236" s="119">
        <v>2</v>
      </c>
      <c r="O236" s="119">
        <v>2</v>
      </c>
      <c r="P236" s="119">
        <v>2</v>
      </c>
      <c r="Q236" s="119">
        <v>2</v>
      </c>
      <c r="R236" s="119">
        <v>2</v>
      </c>
      <c r="S236" s="119">
        <v>2</v>
      </c>
      <c r="T236" s="150"/>
      <c r="U236" s="119"/>
      <c r="V236" s="119"/>
      <c r="W236" s="120"/>
      <c r="X236" s="114"/>
      <c r="Y236" s="114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6"/>
      <c r="AR236" s="117"/>
      <c r="AS236" s="117"/>
      <c r="AT236" s="118"/>
      <c r="AU236" s="129"/>
      <c r="AV236" s="126"/>
      <c r="AW236" s="126"/>
      <c r="AX236" s="126"/>
      <c r="AY236" s="126"/>
      <c r="AZ236" s="126"/>
      <c r="BA236" s="126"/>
      <c r="BB236" s="126"/>
      <c r="BC236" s="126"/>
      <c r="BD236" s="104">
        <f t="shared" si="4"/>
        <v>32</v>
      </c>
      <c r="BE236" s="127"/>
    </row>
    <row r="237" spans="1:57" ht="25.5">
      <c r="A237" s="338"/>
      <c r="B237" s="338"/>
      <c r="C237" s="107" t="s">
        <v>92</v>
      </c>
      <c r="D237" s="130"/>
      <c r="E237" s="130"/>
      <c r="F237" s="130"/>
      <c r="G237" s="130"/>
      <c r="H237" s="130"/>
      <c r="I237" s="130"/>
      <c r="J237" s="130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19"/>
      <c r="V237" s="112"/>
      <c r="W237" s="113"/>
      <c r="X237" s="114"/>
      <c r="Y237" s="114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6"/>
      <c r="AR237" s="117"/>
      <c r="AS237" s="117"/>
      <c r="AT237" s="118"/>
      <c r="AU237" s="129"/>
      <c r="AV237" s="126"/>
      <c r="AW237" s="126"/>
      <c r="AX237" s="126"/>
      <c r="AY237" s="126"/>
      <c r="AZ237" s="126"/>
      <c r="BA237" s="126"/>
      <c r="BB237" s="126"/>
      <c r="BC237" s="126"/>
      <c r="BD237" s="104">
        <f t="shared" si="4"/>
        <v>0</v>
      </c>
      <c r="BE237" s="127"/>
    </row>
    <row r="238" spans="1:57" ht="12.75">
      <c r="A238" s="337" t="s">
        <v>184</v>
      </c>
      <c r="B238" s="337" t="s">
        <v>60</v>
      </c>
      <c r="C238" s="132" t="s">
        <v>91</v>
      </c>
      <c r="D238" s="119">
        <v>2</v>
      </c>
      <c r="E238" s="119">
        <v>2</v>
      </c>
      <c r="F238" s="119">
        <v>2</v>
      </c>
      <c r="G238" s="119">
        <v>2</v>
      </c>
      <c r="H238" s="119">
        <v>2</v>
      </c>
      <c r="I238" s="119">
        <v>2</v>
      </c>
      <c r="J238" s="119">
        <v>2</v>
      </c>
      <c r="K238" s="119">
        <v>2</v>
      </c>
      <c r="L238" s="119">
        <v>2</v>
      </c>
      <c r="M238" s="119">
        <v>2</v>
      </c>
      <c r="N238" s="119">
        <v>2</v>
      </c>
      <c r="O238" s="119">
        <v>2</v>
      </c>
      <c r="P238" s="119">
        <v>2</v>
      </c>
      <c r="Q238" s="119">
        <v>2</v>
      </c>
      <c r="R238" s="119">
        <v>2</v>
      </c>
      <c r="S238" s="119">
        <v>2</v>
      </c>
      <c r="T238" s="119">
        <v>2</v>
      </c>
      <c r="U238" s="119"/>
      <c r="V238" s="119"/>
      <c r="W238" s="120"/>
      <c r="X238" s="114"/>
      <c r="Y238" s="114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6"/>
      <c r="AR238" s="117"/>
      <c r="AS238" s="117"/>
      <c r="AT238" s="118"/>
      <c r="AU238" s="133"/>
      <c r="AV238" s="134"/>
      <c r="AW238" s="134"/>
      <c r="AX238" s="134"/>
      <c r="AY238" s="134"/>
      <c r="AZ238" s="134"/>
      <c r="BA238" s="134"/>
      <c r="BB238" s="134"/>
      <c r="BC238" s="134"/>
      <c r="BD238" s="104">
        <f t="shared" si="4"/>
        <v>34</v>
      </c>
      <c r="BE238" s="127"/>
    </row>
    <row r="239" spans="1:57" ht="25.5">
      <c r="A239" s="338"/>
      <c r="B239" s="338"/>
      <c r="C239" s="132" t="s">
        <v>92</v>
      </c>
      <c r="D239" s="135"/>
      <c r="E239" s="135"/>
      <c r="F239" s="135"/>
      <c r="G239" s="135"/>
      <c r="H239" s="135"/>
      <c r="I239" s="135"/>
      <c r="J239" s="135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19"/>
      <c r="V239" s="137"/>
      <c r="W239" s="113"/>
      <c r="X239" s="114"/>
      <c r="Y239" s="114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6"/>
      <c r="AR239" s="117"/>
      <c r="AS239" s="117"/>
      <c r="AT239" s="118"/>
      <c r="AU239" s="133"/>
      <c r="AV239" s="134"/>
      <c r="AW239" s="134"/>
      <c r="AX239" s="134"/>
      <c r="AY239" s="134"/>
      <c r="AZ239" s="134"/>
      <c r="BA239" s="134"/>
      <c r="BB239" s="134"/>
      <c r="BC239" s="134"/>
      <c r="BD239" s="104">
        <f t="shared" si="4"/>
        <v>0</v>
      </c>
      <c r="BE239" s="127"/>
    </row>
    <row r="240" spans="1:57" ht="12.75">
      <c r="A240" s="351" t="s">
        <v>15</v>
      </c>
      <c r="B240" s="351" t="s">
        <v>16</v>
      </c>
      <c r="C240" s="138"/>
      <c r="D240" s="139"/>
      <c r="E240" s="139"/>
      <c r="F240" s="139"/>
      <c r="G240" s="139"/>
      <c r="H240" s="139"/>
      <c r="I240" s="139"/>
      <c r="J240" s="139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19"/>
      <c r="V240" s="137"/>
      <c r="W240" s="113"/>
      <c r="X240" s="114"/>
      <c r="Y240" s="114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6"/>
      <c r="AR240" s="117"/>
      <c r="AS240" s="117"/>
      <c r="AT240" s="118"/>
      <c r="AU240" s="133"/>
      <c r="AV240" s="134"/>
      <c r="AW240" s="134"/>
      <c r="AX240" s="134"/>
      <c r="AY240" s="134"/>
      <c r="AZ240" s="134"/>
      <c r="BA240" s="134"/>
      <c r="BB240" s="134"/>
      <c r="BC240" s="134"/>
      <c r="BD240" s="104">
        <f t="shared" si="4"/>
        <v>0</v>
      </c>
      <c r="BE240" s="127"/>
    </row>
    <row r="241" spans="1:57" ht="12.75">
      <c r="A241" s="352"/>
      <c r="B241" s="352"/>
      <c r="C241" s="138"/>
      <c r="D241" s="141"/>
      <c r="E241" s="141"/>
      <c r="F241" s="141"/>
      <c r="G241" s="141"/>
      <c r="H241" s="141"/>
      <c r="I241" s="141"/>
      <c r="J241" s="141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19"/>
      <c r="V241" s="137"/>
      <c r="W241" s="113"/>
      <c r="X241" s="114"/>
      <c r="Y241" s="114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6"/>
      <c r="AR241" s="117"/>
      <c r="AS241" s="117"/>
      <c r="AT241" s="118"/>
      <c r="AU241" s="133"/>
      <c r="AV241" s="134"/>
      <c r="AW241" s="134"/>
      <c r="AX241" s="134"/>
      <c r="AY241" s="134"/>
      <c r="AZ241" s="134"/>
      <c r="BA241" s="134"/>
      <c r="BB241" s="134"/>
      <c r="BC241" s="134"/>
      <c r="BD241" s="104">
        <f t="shared" si="4"/>
        <v>0</v>
      </c>
      <c r="BE241" s="127"/>
    </row>
    <row r="242" spans="1:57" ht="12.75">
      <c r="A242" s="343" t="s">
        <v>101</v>
      </c>
      <c r="B242" s="343" t="s">
        <v>102</v>
      </c>
      <c r="C242" s="142"/>
      <c r="D242" s="143"/>
      <c r="E242" s="143"/>
      <c r="F242" s="143"/>
      <c r="G242" s="143"/>
      <c r="H242" s="143"/>
      <c r="I242" s="143"/>
      <c r="J242" s="143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19"/>
      <c r="V242" s="137"/>
      <c r="W242" s="113"/>
      <c r="X242" s="114"/>
      <c r="Y242" s="114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6"/>
      <c r="AR242" s="117"/>
      <c r="AS242" s="117"/>
      <c r="AT242" s="118"/>
      <c r="AU242" s="133"/>
      <c r="AV242" s="134"/>
      <c r="AW242" s="134"/>
      <c r="AX242" s="134"/>
      <c r="AY242" s="134"/>
      <c r="AZ242" s="134"/>
      <c r="BA242" s="134"/>
      <c r="BB242" s="134"/>
      <c r="BC242" s="134"/>
      <c r="BD242" s="104">
        <f t="shared" si="4"/>
        <v>0</v>
      </c>
      <c r="BE242" s="127"/>
    </row>
    <row r="243" spans="1:57" ht="12.75">
      <c r="A243" s="344"/>
      <c r="B243" s="344"/>
      <c r="C243" s="142"/>
      <c r="D243" s="143"/>
      <c r="E243" s="143"/>
      <c r="F243" s="143"/>
      <c r="G243" s="143"/>
      <c r="H243" s="143"/>
      <c r="I243" s="143"/>
      <c r="J243" s="143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19"/>
      <c r="V243" s="137"/>
      <c r="W243" s="113"/>
      <c r="X243" s="114"/>
      <c r="Y243" s="114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6"/>
      <c r="AR243" s="117"/>
      <c r="AS243" s="117"/>
      <c r="AT243" s="118"/>
      <c r="AU243" s="133"/>
      <c r="AV243" s="134"/>
      <c r="AW243" s="134"/>
      <c r="AX243" s="134"/>
      <c r="AY243" s="134"/>
      <c r="AZ243" s="134"/>
      <c r="BA243" s="134"/>
      <c r="BB243" s="134"/>
      <c r="BC243" s="134"/>
      <c r="BD243" s="104">
        <f t="shared" si="4"/>
        <v>0</v>
      </c>
      <c r="BE243" s="127"/>
    </row>
    <row r="244" spans="1:57" ht="16.5" customHeight="1">
      <c r="A244" s="343" t="s">
        <v>111</v>
      </c>
      <c r="B244" s="381" t="s">
        <v>200</v>
      </c>
      <c r="C244" s="142"/>
      <c r="D244" s="143"/>
      <c r="E244" s="143"/>
      <c r="F244" s="143"/>
      <c r="G244" s="143"/>
      <c r="H244" s="143"/>
      <c r="I244" s="143"/>
      <c r="J244" s="143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19"/>
      <c r="V244" s="137"/>
      <c r="W244" s="113"/>
      <c r="X244" s="114"/>
      <c r="Y244" s="114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6"/>
      <c r="AR244" s="117"/>
      <c r="AS244" s="117"/>
      <c r="AT244" s="118"/>
      <c r="AU244" s="133"/>
      <c r="AV244" s="134"/>
      <c r="AW244" s="134"/>
      <c r="AX244" s="134"/>
      <c r="AY244" s="134"/>
      <c r="AZ244" s="134"/>
      <c r="BA244" s="134"/>
      <c r="BB244" s="134"/>
      <c r="BC244" s="134"/>
      <c r="BD244" s="104">
        <f t="shared" si="4"/>
        <v>0</v>
      </c>
      <c r="BE244" s="127"/>
    </row>
    <row r="245" spans="1:57" ht="10.5" customHeight="1">
      <c r="A245" s="344"/>
      <c r="B245" s="382"/>
      <c r="C245" s="142"/>
      <c r="D245" s="143"/>
      <c r="E245" s="143"/>
      <c r="F245" s="143"/>
      <c r="G245" s="143"/>
      <c r="H245" s="143"/>
      <c r="I245" s="143"/>
      <c r="J245" s="143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19"/>
      <c r="V245" s="137"/>
      <c r="W245" s="113"/>
      <c r="X245" s="114"/>
      <c r="Y245" s="114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6"/>
      <c r="AR245" s="117"/>
      <c r="AS245" s="117"/>
      <c r="AT245" s="118"/>
      <c r="AU245" s="133"/>
      <c r="AV245" s="134"/>
      <c r="AW245" s="134"/>
      <c r="AX245" s="134"/>
      <c r="AY245" s="134"/>
      <c r="AZ245" s="134"/>
      <c r="BA245" s="134"/>
      <c r="BB245" s="134"/>
      <c r="BC245" s="134"/>
      <c r="BD245" s="104">
        <f t="shared" si="4"/>
        <v>0</v>
      </c>
      <c r="BE245" s="127"/>
    </row>
    <row r="246" spans="1:57" ht="12.75" customHeight="1">
      <c r="A246" s="337" t="s">
        <v>188</v>
      </c>
      <c r="B246" s="337" t="s">
        <v>207</v>
      </c>
      <c r="C246" s="132" t="s">
        <v>91</v>
      </c>
      <c r="D246" s="296">
        <v>5</v>
      </c>
      <c r="E246" s="296">
        <v>5</v>
      </c>
      <c r="F246" s="144">
        <v>2</v>
      </c>
      <c r="G246" s="144">
        <v>2</v>
      </c>
      <c r="H246" s="144">
        <v>2</v>
      </c>
      <c r="I246" s="144">
        <v>2</v>
      </c>
      <c r="J246" s="144">
        <v>2</v>
      </c>
      <c r="K246" s="144">
        <v>2</v>
      </c>
      <c r="L246" s="144">
        <v>2</v>
      </c>
      <c r="M246" s="144">
        <v>2</v>
      </c>
      <c r="N246" s="144">
        <v>2</v>
      </c>
      <c r="O246" s="144">
        <v>2</v>
      </c>
      <c r="P246" s="144">
        <v>2</v>
      </c>
      <c r="Q246" s="144">
        <v>2</v>
      </c>
      <c r="R246" s="144">
        <v>2</v>
      </c>
      <c r="S246" s="144">
        <v>2</v>
      </c>
      <c r="T246" s="144">
        <v>2</v>
      </c>
      <c r="U246" s="119"/>
      <c r="V246" s="144"/>
      <c r="W246" s="145"/>
      <c r="X246" s="114"/>
      <c r="Y246" s="114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6"/>
      <c r="AR246" s="117"/>
      <c r="AS246" s="117"/>
      <c r="AT246" s="118"/>
      <c r="AU246" s="133"/>
      <c r="AV246" s="134"/>
      <c r="AW246" s="134"/>
      <c r="AX246" s="134"/>
      <c r="AY246" s="134"/>
      <c r="AZ246" s="134"/>
      <c r="BA246" s="134"/>
      <c r="BB246" s="134"/>
      <c r="BC246" s="134"/>
      <c r="BD246" s="104">
        <f t="shared" si="4"/>
        <v>40</v>
      </c>
      <c r="BE246" s="127"/>
    </row>
    <row r="247" spans="1:57" ht="22.5" customHeight="1">
      <c r="A247" s="338"/>
      <c r="B247" s="338"/>
      <c r="C247" s="132" t="s">
        <v>92</v>
      </c>
      <c r="D247" s="146"/>
      <c r="E247" s="146"/>
      <c r="F247" s="146"/>
      <c r="G247" s="146"/>
      <c r="H247" s="146"/>
      <c r="I247" s="146"/>
      <c r="J247" s="146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19"/>
      <c r="V247" s="137"/>
      <c r="W247" s="113"/>
      <c r="X247" s="114"/>
      <c r="Y247" s="114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6"/>
      <c r="AR247" s="117"/>
      <c r="AS247" s="117"/>
      <c r="AT247" s="118"/>
      <c r="AU247" s="133"/>
      <c r="AV247" s="134"/>
      <c r="AW247" s="134"/>
      <c r="AX247" s="134"/>
      <c r="AY247" s="134"/>
      <c r="AZ247" s="134"/>
      <c r="BA247" s="134"/>
      <c r="BB247" s="134"/>
      <c r="BC247" s="134"/>
      <c r="BD247" s="104">
        <f t="shared" si="4"/>
        <v>0</v>
      </c>
      <c r="BE247" s="127"/>
    </row>
    <row r="248" spans="1:57" ht="12.75">
      <c r="A248" s="233" t="s">
        <v>28</v>
      </c>
      <c r="B248" s="95" t="s">
        <v>36</v>
      </c>
      <c r="C248" s="147"/>
      <c r="D248" s="148"/>
      <c r="E248" s="148"/>
      <c r="F248" s="149">
        <v>6</v>
      </c>
      <c r="G248" s="149">
        <v>6</v>
      </c>
      <c r="H248" s="149">
        <v>6</v>
      </c>
      <c r="I248" s="120">
        <v>6</v>
      </c>
      <c r="J248" s="120">
        <v>6</v>
      </c>
      <c r="K248" s="120">
        <v>6</v>
      </c>
      <c r="L248" s="120">
        <v>6</v>
      </c>
      <c r="M248" s="120">
        <v>6</v>
      </c>
      <c r="N248" s="120">
        <v>6</v>
      </c>
      <c r="O248" s="150">
        <v>6</v>
      </c>
      <c r="P248" s="150">
        <v>6</v>
      </c>
      <c r="Q248" s="150">
        <v>6</v>
      </c>
      <c r="R248" s="150">
        <v>6</v>
      </c>
      <c r="S248" s="150">
        <v>6</v>
      </c>
      <c r="T248" s="150">
        <v>6</v>
      </c>
      <c r="U248" s="119"/>
      <c r="V248" s="137"/>
      <c r="W248" s="113"/>
      <c r="X248" s="114"/>
      <c r="Y248" s="114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6"/>
      <c r="AR248" s="117"/>
      <c r="AS248" s="117"/>
      <c r="AT248" s="118"/>
      <c r="AU248" s="133"/>
      <c r="AV248" s="134"/>
      <c r="AW248" s="134"/>
      <c r="AX248" s="134"/>
      <c r="AY248" s="134"/>
      <c r="AZ248" s="134"/>
      <c r="BA248" s="134"/>
      <c r="BB248" s="134"/>
      <c r="BC248" s="134"/>
      <c r="BD248" s="104">
        <f t="shared" si="4"/>
        <v>90</v>
      </c>
      <c r="BE248" s="127"/>
    </row>
    <row r="249" spans="1:57" ht="12.75">
      <c r="A249" s="234" t="s">
        <v>29</v>
      </c>
      <c r="B249" s="311" t="s">
        <v>26</v>
      </c>
      <c r="C249" s="147"/>
      <c r="D249" s="146"/>
      <c r="E249" s="146"/>
      <c r="F249" s="146"/>
      <c r="G249" s="146"/>
      <c r="H249" s="146"/>
      <c r="I249" s="146"/>
      <c r="J249" s="146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19"/>
      <c r="V249" s="137"/>
      <c r="W249" s="113">
        <v>36</v>
      </c>
      <c r="X249" s="308">
        <v>36</v>
      </c>
      <c r="Y249" s="308">
        <v>36</v>
      </c>
      <c r="Z249" s="308">
        <v>36</v>
      </c>
      <c r="AA249" s="308">
        <v>36</v>
      </c>
      <c r="AB249" s="308">
        <v>36</v>
      </c>
      <c r="AC249" s="308">
        <v>36</v>
      </c>
      <c r="AD249" s="308">
        <v>36</v>
      </c>
      <c r="AE249" s="308">
        <v>36</v>
      </c>
      <c r="AF249" s="308">
        <v>36</v>
      </c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6"/>
      <c r="AR249" s="117"/>
      <c r="AS249" s="117"/>
      <c r="AT249" s="118"/>
      <c r="AU249" s="133"/>
      <c r="AV249" s="134"/>
      <c r="AW249" s="134"/>
      <c r="AX249" s="134"/>
      <c r="AY249" s="134"/>
      <c r="AZ249" s="134"/>
      <c r="BA249" s="134"/>
      <c r="BB249" s="134"/>
      <c r="BC249" s="134"/>
      <c r="BD249" s="104">
        <f t="shared" si="4"/>
        <v>360</v>
      </c>
      <c r="BE249" s="127"/>
    </row>
    <row r="250" spans="1:57" ht="12.75">
      <c r="A250" s="343" t="s">
        <v>62</v>
      </c>
      <c r="B250" s="381" t="s">
        <v>208</v>
      </c>
      <c r="C250" s="147"/>
      <c r="D250" s="146"/>
      <c r="E250" s="146"/>
      <c r="F250" s="146"/>
      <c r="G250" s="146"/>
      <c r="H250" s="146"/>
      <c r="I250" s="146"/>
      <c r="J250" s="146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19"/>
      <c r="V250" s="137"/>
      <c r="W250" s="113"/>
      <c r="X250" s="114"/>
      <c r="Y250" s="114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6"/>
      <c r="AR250" s="117"/>
      <c r="AS250" s="117"/>
      <c r="AT250" s="118"/>
      <c r="AU250" s="133"/>
      <c r="AV250" s="134"/>
      <c r="AW250" s="134"/>
      <c r="AX250" s="134"/>
      <c r="AY250" s="134"/>
      <c r="AZ250" s="134"/>
      <c r="BA250" s="134"/>
      <c r="BB250" s="134"/>
      <c r="BC250" s="134"/>
      <c r="BD250" s="104">
        <f t="shared" si="4"/>
        <v>0</v>
      </c>
      <c r="BE250" s="127"/>
    </row>
    <row r="251" spans="1:57" ht="39.75" customHeight="1">
      <c r="A251" s="344"/>
      <c r="B251" s="382"/>
      <c r="C251" s="147"/>
      <c r="D251" s="146"/>
      <c r="E251" s="146"/>
      <c r="F251" s="146"/>
      <c r="G251" s="146"/>
      <c r="H251" s="146"/>
      <c r="I251" s="146"/>
      <c r="J251" s="146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19"/>
      <c r="V251" s="137"/>
      <c r="W251" s="113"/>
      <c r="X251" s="114"/>
      <c r="Y251" s="114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6"/>
      <c r="AR251" s="117"/>
      <c r="AS251" s="117"/>
      <c r="AT251" s="118"/>
      <c r="AU251" s="133"/>
      <c r="AV251" s="134"/>
      <c r="AW251" s="134"/>
      <c r="AX251" s="134"/>
      <c r="AY251" s="134"/>
      <c r="AZ251" s="134"/>
      <c r="BA251" s="134"/>
      <c r="BB251" s="134"/>
      <c r="BC251" s="134"/>
      <c r="BD251" s="104">
        <f t="shared" si="4"/>
        <v>0</v>
      </c>
      <c r="BE251" s="127"/>
    </row>
    <row r="252" spans="1:57" ht="12.75" customHeight="1">
      <c r="A252" s="337" t="s">
        <v>185</v>
      </c>
      <c r="B252" s="359" t="s">
        <v>209</v>
      </c>
      <c r="C252" s="107" t="s">
        <v>91</v>
      </c>
      <c r="D252" s="296">
        <v>8</v>
      </c>
      <c r="E252" s="296">
        <v>8</v>
      </c>
      <c r="F252" s="144">
        <v>5</v>
      </c>
      <c r="G252" s="144">
        <v>5</v>
      </c>
      <c r="H252" s="144">
        <v>5</v>
      </c>
      <c r="I252" s="144">
        <v>5</v>
      </c>
      <c r="J252" s="144">
        <v>5</v>
      </c>
      <c r="K252" s="144">
        <v>5</v>
      </c>
      <c r="L252" s="144">
        <v>5</v>
      </c>
      <c r="M252" s="144">
        <v>5</v>
      </c>
      <c r="N252" s="144">
        <v>5</v>
      </c>
      <c r="O252" s="144">
        <v>5</v>
      </c>
      <c r="P252" s="144">
        <v>5</v>
      </c>
      <c r="Q252" s="144">
        <v>5</v>
      </c>
      <c r="R252" s="144">
        <v>5</v>
      </c>
      <c r="S252" s="144">
        <v>5</v>
      </c>
      <c r="T252" s="296">
        <v>7</v>
      </c>
      <c r="U252" s="119"/>
      <c r="V252" s="144"/>
      <c r="W252" s="145"/>
      <c r="X252" s="114"/>
      <c r="Y252" s="114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6"/>
      <c r="AR252" s="117"/>
      <c r="AS252" s="117"/>
      <c r="AT252" s="118"/>
      <c r="AU252" s="133"/>
      <c r="AV252" s="134"/>
      <c r="AW252" s="134"/>
      <c r="AX252" s="134"/>
      <c r="AY252" s="134"/>
      <c r="AZ252" s="134"/>
      <c r="BA252" s="134"/>
      <c r="BB252" s="134"/>
      <c r="BC252" s="134"/>
      <c r="BD252" s="104">
        <f t="shared" si="4"/>
        <v>93</v>
      </c>
      <c r="BE252" s="127"/>
    </row>
    <row r="253" spans="1:57" ht="22.5" customHeight="1">
      <c r="A253" s="338"/>
      <c r="B253" s="360"/>
      <c r="C253" s="107" t="s">
        <v>92</v>
      </c>
      <c r="D253" s="146"/>
      <c r="E253" s="146"/>
      <c r="F253" s="146"/>
      <c r="G253" s="146"/>
      <c r="H253" s="146"/>
      <c r="I253" s="146"/>
      <c r="J253" s="146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19"/>
      <c r="V253" s="137"/>
      <c r="W253" s="113"/>
      <c r="X253" s="114"/>
      <c r="Y253" s="114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6"/>
      <c r="AR253" s="117"/>
      <c r="AS253" s="117"/>
      <c r="AT253" s="118"/>
      <c r="AU253" s="133"/>
      <c r="AV253" s="134"/>
      <c r="AW253" s="134"/>
      <c r="AX253" s="134"/>
      <c r="AY253" s="134"/>
      <c r="AZ253" s="134"/>
      <c r="BA253" s="134"/>
      <c r="BB253" s="134"/>
      <c r="BC253" s="134"/>
      <c r="BD253" s="104">
        <f t="shared" si="4"/>
        <v>0</v>
      </c>
      <c r="BE253" s="127"/>
    </row>
    <row r="254" spans="1:57" ht="12.75">
      <c r="A254" s="233" t="s">
        <v>63</v>
      </c>
      <c r="B254" s="95" t="s">
        <v>36</v>
      </c>
      <c r="C254" s="151" t="s">
        <v>99</v>
      </c>
      <c r="D254" s="148"/>
      <c r="E254" s="148"/>
      <c r="F254" s="149">
        <v>6</v>
      </c>
      <c r="G254" s="149">
        <v>6</v>
      </c>
      <c r="H254" s="149">
        <v>6</v>
      </c>
      <c r="I254" s="120">
        <v>6</v>
      </c>
      <c r="J254" s="120">
        <v>6</v>
      </c>
      <c r="K254" s="120">
        <v>6</v>
      </c>
      <c r="L254" s="120">
        <v>6</v>
      </c>
      <c r="M254" s="120">
        <v>6</v>
      </c>
      <c r="N254" s="120">
        <v>6</v>
      </c>
      <c r="O254" s="150">
        <v>6</v>
      </c>
      <c r="P254" s="150">
        <v>6</v>
      </c>
      <c r="Q254" s="150">
        <v>6</v>
      </c>
      <c r="R254" s="150">
        <v>6</v>
      </c>
      <c r="S254" s="150">
        <v>6</v>
      </c>
      <c r="T254" s="150">
        <v>6</v>
      </c>
      <c r="U254" s="119"/>
      <c r="V254" s="112"/>
      <c r="W254" s="113"/>
      <c r="X254" s="114"/>
      <c r="Y254" s="114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6"/>
      <c r="AR254" s="117"/>
      <c r="AS254" s="117"/>
      <c r="AT254" s="118"/>
      <c r="AU254" s="129"/>
      <c r="AV254" s="126"/>
      <c r="AW254" s="126"/>
      <c r="AX254" s="126"/>
      <c r="AY254" s="126"/>
      <c r="AZ254" s="126"/>
      <c r="BA254" s="126"/>
      <c r="BB254" s="126"/>
      <c r="BC254" s="126"/>
      <c r="BD254" s="104">
        <f t="shared" si="4"/>
        <v>90</v>
      </c>
      <c r="BE254" s="127"/>
    </row>
    <row r="255" spans="1:57" ht="12.75">
      <c r="A255" s="234" t="s">
        <v>64</v>
      </c>
      <c r="B255" s="311" t="s">
        <v>26</v>
      </c>
      <c r="C255" s="127" t="s">
        <v>99</v>
      </c>
      <c r="D255" s="148"/>
      <c r="E255" s="148"/>
      <c r="F255" s="148"/>
      <c r="G255" s="148"/>
      <c r="H255" s="148"/>
      <c r="I255" s="148"/>
      <c r="J255" s="148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19"/>
      <c r="V255" s="112"/>
      <c r="W255" s="113"/>
      <c r="X255" s="114"/>
      <c r="Y255" s="114"/>
      <c r="Z255" s="115"/>
      <c r="AA255" s="115"/>
      <c r="AB255" s="115"/>
      <c r="AC255" s="115"/>
      <c r="AD255" s="115"/>
      <c r="AE255" s="115"/>
      <c r="AF255" s="115"/>
      <c r="AG255" s="115">
        <v>36</v>
      </c>
      <c r="AH255" s="115">
        <v>36</v>
      </c>
      <c r="AI255" s="115">
        <v>36</v>
      </c>
      <c r="AJ255" s="115">
        <v>36</v>
      </c>
      <c r="AK255" s="115">
        <v>36</v>
      </c>
      <c r="AL255" s="115">
        <v>36</v>
      </c>
      <c r="AM255" s="115">
        <v>36</v>
      </c>
      <c r="AN255" s="115">
        <v>36</v>
      </c>
      <c r="AO255" s="115">
        <v>36</v>
      </c>
      <c r="AP255" s="115">
        <v>36</v>
      </c>
      <c r="AQ255" s="116"/>
      <c r="AR255" s="117"/>
      <c r="AS255" s="117"/>
      <c r="AT255" s="118"/>
      <c r="AU255" s="129"/>
      <c r="AV255" s="126"/>
      <c r="AW255" s="126"/>
      <c r="AX255" s="126"/>
      <c r="AY255" s="126"/>
      <c r="AZ255" s="126"/>
      <c r="BA255" s="126"/>
      <c r="BB255" s="126"/>
      <c r="BC255" s="126"/>
      <c r="BD255" s="104">
        <f t="shared" si="4"/>
        <v>360</v>
      </c>
      <c r="BE255" s="127"/>
    </row>
    <row r="256" spans="1:57" ht="12.75" customHeight="1">
      <c r="A256" s="343" t="s">
        <v>22</v>
      </c>
      <c r="B256" s="343" t="s">
        <v>94</v>
      </c>
      <c r="C256" s="122" t="s">
        <v>91</v>
      </c>
      <c r="D256" s="292">
        <v>4</v>
      </c>
      <c r="E256" s="292">
        <v>4</v>
      </c>
      <c r="F256" s="121">
        <v>2</v>
      </c>
      <c r="G256" s="121">
        <v>2</v>
      </c>
      <c r="H256" s="121">
        <v>2</v>
      </c>
      <c r="I256" s="121">
        <v>2</v>
      </c>
      <c r="J256" s="121">
        <v>2</v>
      </c>
      <c r="K256" s="121">
        <v>2</v>
      </c>
      <c r="L256" s="121">
        <v>2</v>
      </c>
      <c r="M256" s="121">
        <v>2</v>
      </c>
      <c r="N256" s="121">
        <v>2</v>
      </c>
      <c r="O256" s="121">
        <v>2</v>
      </c>
      <c r="P256" s="121">
        <v>2</v>
      </c>
      <c r="Q256" s="121">
        <v>2</v>
      </c>
      <c r="R256" s="121">
        <v>2</v>
      </c>
      <c r="S256" s="121">
        <v>2</v>
      </c>
      <c r="T256" s="121">
        <v>4</v>
      </c>
      <c r="U256" s="119"/>
      <c r="V256" s="126"/>
      <c r="W256" s="113"/>
      <c r="X256" s="114"/>
      <c r="Y256" s="114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6"/>
      <c r="AR256" s="117"/>
      <c r="AS256" s="117"/>
      <c r="AT256" s="118"/>
      <c r="AU256" s="129"/>
      <c r="AV256" s="126"/>
      <c r="AW256" s="126"/>
      <c r="AX256" s="126"/>
      <c r="AY256" s="126"/>
      <c r="AZ256" s="126"/>
      <c r="BA256" s="126"/>
      <c r="BB256" s="126"/>
      <c r="BC256" s="126"/>
      <c r="BD256" s="104">
        <f t="shared" si="4"/>
        <v>40</v>
      </c>
      <c r="BE256" s="127"/>
    </row>
    <row r="257" spans="1:57" ht="12.75" customHeight="1">
      <c r="A257" s="344"/>
      <c r="B257" s="344"/>
      <c r="C257" s="122" t="s">
        <v>92</v>
      </c>
      <c r="D257" s="152"/>
      <c r="E257" s="152"/>
      <c r="F257" s="152"/>
      <c r="G257" s="152"/>
      <c r="H257" s="152"/>
      <c r="I257" s="152"/>
      <c r="J257" s="152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19"/>
      <c r="V257" s="112"/>
      <c r="W257" s="113"/>
      <c r="X257" s="114"/>
      <c r="Y257" s="114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6"/>
      <c r="AR257" s="117"/>
      <c r="AS257" s="117"/>
      <c r="AT257" s="118"/>
      <c r="AU257" s="129"/>
      <c r="AV257" s="126"/>
      <c r="AW257" s="126"/>
      <c r="AX257" s="126"/>
      <c r="AY257" s="126"/>
      <c r="AZ257" s="126"/>
      <c r="BA257" s="126"/>
      <c r="BB257" s="126"/>
      <c r="BC257" s="126"/>
      <c r="BD257" s="104">
        <f t="shared" si="4"/>
        <v>0</v>
      </c>
      <c r="BE257" s="127"/>
    </row>
    <row r="258" spans="1:57" ht="12.75" customHeight="1">
      <c r="A258" s="379" t="s">
        <v>72</v>
      </c>
      <c r="B258" s="380"/>
      <c r="C258" s="154"/>
      <c r="D258" s="155"/>
      <c r="E258" s="155"/>
      <c r="F258" s="155"/>
      <c r="G258" s="155"/>
      <c r="H258" s="155"/>
      <c r="I258" s="155"/>
      <c r="J258" s="155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19"/>
      <c r="V258" s="112"/>
      <c r="W258" s="113"/>
      <c r="X258" s="114"/>
      <c r="Y258" s="114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6"/>
      <c r="AR258" s="117"/>
      <c r="AS258" s="117"/>
      <c r="AT258" s="118"/>
      <c r="AU258" s="125"/>
      <c r="AV258" s="126"/>
      <c r="AW258" s="126"/>
      <c r="AX258" s="126"/>
      <c r="AY258" s="126"/>
      <c r="AZ258" s="126"/>
      <c r="BA258" s="126"/>
      <c r="BB258" s="126"/>
      <c r="BC258" s="126"/>
      <c r="BD258" s="104">
        <f t="shared" si="4"/>
        <v>0</v>
      </c>
      <c r="BE258" s="127"/>
    </row>
    <row r="259" spans="1:57" ht="12.75" customHeight="1">
      <c r="A259" s="391" t="s">
        <v>104</v>
      </c>
      <c r="B259" s="392"/>
      <c r="C259" s="157"/>
      <c r="D259" s="158">
        <f>D256+D255+D254+D252+D249+D248+D246+D238+D236+D234+D230+D228+D226+D224</f>
        <v>36</v>
      </c>
      <c r="E259" s="158">
        <f aca="true" t="shared" si="5" ref="E259:AP259">E256+E255+E254+E252+E249+E248+E246+E238+E236+E234+E230+E228+E226+E224</f>
        <v>36</v>
      </c>
      <c r="F259" s="158">
        <f t="shared" si="5"/>
        <v>36</v>
      </c>
      <c r="G259" s="158">
        <f t="shared" si="5"/>
        <v>36</v>
      </c>
      <c r="H259" s="158">
        <f t="shared" si="5"/>
        <v>36</v>
      </c>
      <c r="I259" s="158">
        <f t="shared" si="5"/>
        <v>36</v>
      </c>
      <c r="J259" s="158">
        <f t="shared" si="5"/>
        <v>36</v>
      </c>
      <c r="K259" s="158">
        <f t="shared" si="5"/>
        <v>36</v>
      </c>
      <c r="L259" s="158">
        <f t="shared" si="5"/>
        <v>36</v>
      </c>
      <c r="M259" s="158">
        <f t="shared" si="5"/>
        <v>36</v>
      </c>
      <c r="N259" s="158">
        <f t="shared" si="5"/>
        <v>36</v>
      </c>
      <c r="O259" s="158">
        <f t="shared" si="5"/>
        <v>36</v>
      </c>
      <c r="P259" s="158">
        <f t="shared" si="5"/>
        <v>36</v>
      </c>
      <c r="Q259" s="158">
        <f t="shared" si="5"/>
        <v>36</v>
      </c>
      <c r="R259" s="158">
        <f t="shared" si="5"/>
        <v>36</v>
      </c>
      <c r="S259" s="158">
        <f t="shared" si="5"/>
        <v>36</v>
      </c>
      <c r="T259" s="158">
        <f t="shared" si="5"/>
        <v>36</v>
      </c>
      <c r="U259" s="158"/>
      <c r="V259" s="158">
        <f t="shared" si="5"/>
        <v>0</v>
      </c>
      <c r="W259" s="158">
        <f t="shared" si="5"/>
        <v>36</v>
      </c>
      <c r="X259" s="158">
        <f t="shared" si="5"/>
        <v>36</v>
      </c>
      <c r="Y259" s="158">
        <f t="shared" si="5"/>
        <v>36</v>
      </c>
      <c r="Z259" s="158">
        <f t="shared" si="5"/>
        <v>36</v>
      </c>
      <c r="AA259" s="158">
        <f t="shared" si="5"/>
        <v>36</v>
      </c>
      <c r="AB259" s="158">
        <f t="shared" si="5"/>
        <v>36</v>
      </c>
      <c r="AC259" s="158">
        <f t="shared" si="5"/>
        <v>36</v>
      </c>
      <c r="AD259" s="158">
        <f t="shared" si="5"/>
        <v>36</v>
      </c>
      <c r="AE259" s="158">
        <f t="shared" si="5"/>
        <v>36</v>
      </c>
      <c r="AF259" s="158">
        <f t="shared" si="5"/>
        <v>36</v>
      </c>
      <c r="AG259" s="158">
        <f t="shared" si="5"/>
        <v>36</v>
      </c>
      <c r="AH259" s="158">
        <f t="shared" si="5"/>
        <v>36</v>
      </c>
      <c r="AI259" s="158">
        <f t="shared" si="5"/>
        <v>36</v>
      </c>
      <c r="AJ259" s="158">
        <f t="shared" si="5"/>
        <v>36</v>
      </c>
      <c r="AK259" s="158">
        <f t="shared" si="5"/>
        <v>36</v>
      </c>
      <c r="AL259" s="158">
        <f t="shared" si="5"/>
        <v>36</v>
      </c>
      <c r="AM259" s="158">
        <f t="shared" si="5"/>
        <v>36</v>
      </c>
      <c r="AN259" s="158">
        <f t="shared" si="5"/>
        <v>36</v>
      </c>
      <c r="AO259" s="158">
        <f t="shared" si="5"/>
        <v>36</v>
      </c>
      <c r="AP259" s="158">
        <f t="shared" si="5"/>
        <v>36</v>
      </c>
      <c r="AQ259" s="116"/>
      <c r="AR259" s="117"/>
      <c r="AS259" s="117"/>
      <c r="AT259" s="118"/>
      <c r="AU259" s="129"/>
      <c r="AV259" s="126"/>
      <c r="AW259" s="126"/>
      <c r="AX259" s="126"/>
      <c r="AY259" s="126"/>
      <c r="AZ259" s="126"/>
      <c r="BA259" s="126"/>
      <c r="BB259" s="126"/>
      <c r="BC259" s="126"/>
      <c r="BD259" s="104">
        <f>SUM(D259:BC259)</f>
        <v>1332</v>
      </c>
      <c r="BE259" s="127"/>
    </row>
    <row r="260" spans="1:57" ht="15" customHeight="1">
      <c r="A260" s="389" t="s">
        <v>105</v>
      </c>
      <c r="B260" s="390"/>
      <c r="C260" s="159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12"/>
      <c r="V260" s="112"/>
      <c r="W260" s="113"/>
      <c r="X260" s="114"/>
      <c r="Y260" s="114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6"/>
      <c r="AR260" s="117"/>
      <c r="AS260" s="117"/>
      <c r="AT260" s="118"/>
      <c r="AU260" s="129"/>
      <c r="AV260" s="126"/>
      <c r="AW260" s="126"/>
      <c r="AX260" s="126"/>
      <c r="AY260" s="126"/>
      <c r="AZ260" s="126"/>
      <c r="BA260" s="126"/>
      <c r="BB260" s="126"/>
      <c r="BC260" s="126"/>
      <c r="BD260" s="104">
        <f t="shared" si="4"/>
        <v>0</v>
      </c>
      <c r="BE260" s="127"/>
    </row>
    <row r="261" spans="1:57" ht="12.75" customHeight="1">
      <c r="A261" s="389" t="s">
        <v>106</v>
      </c>
      <c r="B261" s="390"/>
      <c r="C261" s="159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26"/>
      <c r="V261" s="112"/>
      <c r="W261" s="113"/>
      <c r="X261" s="114"/>
      <c r="Y261" s="114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6"/>
      <c r="AR261" s="117"/>
      <c r="AS261" s="117"/>
      <c r="AT261" s="118"/>
      <c r="AU261" s="129"/>
      <c r="AV261" s="126"/>
      <c r="AW261" s="126"/>
      <c r="AX261" s="126"/>
      <c r="AY261" s="126"/>
      <c r="AZ261" s="126"/>
      <c r="BA261" s="126"/>
      <c r="BB261" s="126"/>
      <c r="BC261" s="126"/>
      <c r="BD261" s="104">
        <f t="shared" si="4"/>
        <v>0</v>
      </c>
      <c r="BE261" s="127"/>
    </row>
  </sheetData>
  <sheetProtection/>
  <mergeCells count="189">
    <mergeCell ref="A260:B260"/>
    <mergeCell ref="A261:B261"/>
    <mergeCell ref="A252:A253"/>
    <mergeCell ref="B252:B253"/>
    <mergeCell ref="A256:A257"/>
    <mergeCell ref="B256:B257"/>
    <mergeCell ref="A258:B258"/>
    <mergeCell ref="A259:B259"/>
    <mergeCell ref="A242:A243"/>
    <mergeCell ref="B242:B243"/>
    <mergeCell ref="A244:A245"/>
    <mergeCell ref="B244:B245"/>
    <mergeCell ref="A250:A251"/>
    <mergeCell ref="B250:B251"/>
    <mergeCell ref="A246:A247"/>
    <mergeCell ref="B246:B247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B220:B221"/>
    <mergeCell ref="A222:A223"/>
    <mergeCell ref="A230:A231"/>
    <mergeCell ref="B230:B231"/>
    <mergeCell ref="A232:A233"/>
    <mergeCell ref="B232:B233"/>
    <mergeCell ref="A224:A225"/>
    <mergeCell ref="B224:B225"/>
    <mergeCell ref="A226:A227"/>
    <mergeCell ref="AR215:AS215"/>
    <mergeCell ref="AU215:AW215"/>
    <mergeCell ref="AY215:BC215"/>
    <mergeCell ref="B226:B227"/>
    <mergeCell ref="A228:A229"/>
    <mergeCell ref="B228:B229"/>
    <mergeCell ref="B222:B223"/>
    <mergeCell ref="C215:C219"/>
    <mergeCell ref="E215:G215"/>
    <mergeCell ref="D216:BC216"/>
    <mergeCell ref="AD215:AG215"/>
    <mergeCell ref="AI215:AK215"/>
    <mergeCell ref="AM215:AP215"/>
    <mergeCell ref="I215:L215"/>
    <mergeCell ref="A220:A221"/>
    <mergeCell ref="A215:A219"/>
    <mergeCell ref="B215:B219"/>
    <mergeCell ref="R215:T215"/>
    <mergeCell ref="V215:Y215"/>
    <mergeCell ref="B199:B200"/>
    <mergeCell ref="A201:A202"/>
    <mergeCell ref="B201:B202"/>
    <mergeCell ref="A203:A204"/>
    <mergeCell ref="B203:B204"/>
    <mergeCell ref="Z215:AC215"/>
    <mergeCell ref="A210:B210"/>
    <mergeCell ref="A207:B207"/>
    <mergeCell ref="A208:B208"/>
    <mergeCell ref="A209:B209"/>
    <mergeCell ref="A193:A194"/>
    <mergeCell ref="B193:B194"/>
    <mergeCell ref="A195:A196"/>
    <mergeCell ref="B195:B196"/>
    <mergeCell ref="A197:A198"/>
    <mergeCell ref="B197:B198"/>
    <mergeCell ref="A199:A200"/>
    <mergeCell ref="A187:A188"/>
    <mergeCell ref="B187:B188"/>
    <mergeCell ref="A189:A190"/>
    <mergeCell ref="B189:B190"/>
    <mergeCell ref="A191:A192"/>
    <mergeCell ref="B191:B192"/>
    <mergeCell ref="A181:A182"/>
    <mergeCell ref="B181:B182"/>
    <mergeCell ref="A183:A184"/>
    <mergeCell ref="B183:B184"/>
    <mergeCell ref="A185:A186"/>
    <mergeCell ref="B185:B186"/>
    <mergeCell ref="A175:A176"/>
    <mergeCell ref="B175:B176"/>
    <mergeCell ref="A177:A178"/>
    <mergeCell ref="B177:B178"/>
    <mergeCell ref="A179:A180"/>
    <mergeCell ref="B179:B180"/>
    <mergeCell ref="A167:A168"/>
    <mergeCell ref="B167:B168"/>
    <mergeCell ref="B169:B170"/>
    <mergeCell ref="A171:A172"/>
    <mergeCell ref="B171:B172"/>
    <mergeCell ref="A173:A174"/>
    <mergeCell ref="B173:B174"/>
    <mergeCell ref="D155:BC155"/>
    <mergeCell ref="A159:A160"/>
    <mergeCell ref="B159:B160"/>
    <mergeCell ref="A161:A162"/>
    <mergeCell ref="B161:B162"/>
    <mergeCell ref="A163:A166"/>
    <mergeCell ref="B163:B164"/>
    <mergeCell ref="B165:B166"/>
    <mergeCell ref="AE154:AG154"/>
    <mergeCell ref="AI154:AK154"/>
    <mergeCell ref="AM154:AP154"/>
    <mergeCell ref="AR154:AS154"/>
    <mergeCell ref="AU154:AW154"/>
    <mergeCell ref="AY154:BB154"/>
    <mergeCell ref="D154:G154"/>
    <mergeCell ref="I154:K154"/>
    <mergeCell ref="M154:P154"/>
    <mergeCell ref="R154:T154"/>
    <mergeCell ref="V154:Y154"/>
    <mergeCell ref="Z154:AC154"/>
    <mergeCell ref="A144:C144"/>
    <mergeCell ref="A145:C145"/>
    <mergeCell ref="A146:C146"/>
    <mergeCell ref="A147:C147"/>
    <mergeCell ref="A154:A158"/>
    <mergeCell ref="B154:B158"/>
    <mergeCell ref="C154:C158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8:B99"/>
    <mergeCell ref="A100:A101"/>
    <mergeCell ref="B100:B101"/>
    <mergeCell ref="A102:A103"/>
    <mergeCell ref="B102:B103"/>
    <mergeCell ref="A104:A105"/>
    <mergeCell ref="B104:B105"/>
    <mergeCell ref="A90:A91"/>
    <mergeCell ref="B90:B91"/>
    <mergeCell ref="A92:A95"/>
    <mergeCell ref="B92:B93"/>
    <mergeCell ref="B94:B95"/>
    <mergeCell ref="A96:A97"/>
    <mergeCell ref="B96:B97"/>
    <mergeCell ref="AQ83:AS83"/>
    <mergeCell ref="AU83:AW83"/>
    <mergeCell ref="AY83:BA83"/>
    <mergeCell ref="D84:BC84"/>
    <mergeCell ref="A88:A89"/>
    <mergeCell ref="B88:B89"/>
    <mergeCell ref="Q83:T83"/>
    <mergeCell ref="W83:X83"/>
    <mergeCell ref="Z83:AB83"/>
    <mergeCell ref="AD83:AG83"/>
    <mergeCell ref="AI83:AK83"/>
    <mergeCell ref="AM83:AP83"/>
    <mergeCell ref="A83:A87"/>
    <mergeCell ref="B83:B87"/>
    <mergeCell ref="C83:C87"/>
    <mergeCell ref="D83:G83"/>
    <mergeCell ref="H83:K83"/>
    <mergeCell ref="M83:P83"/>
  </mergeCells>
  <printOptions/>
  <pageMargins left="0.5905511811023623" right="0.11811023622047245" top="0.4724409448818898" bottom="0.07874015748031496" header="0.11811023622047245" footer="0.0787401574803149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61"/>
  <sheetViews>
    <sheetView zoomScale="70" zoomScaleNormal="70" zoomScalePageLayoutView="0" workbookViewId="0" topLeftCell="A86">
      <selection activeCell="R154" sqref="R154:T154"/>
    </sheetView>
  </sheetViews>
  <sheetFormatPr defaultColWidth="9.140625" defaultRowHeight="12.75"/>
  <cols>
    <col min="1" max="1" width="8.421875" style="0" customWidth="1"/>
    <col min="2" max="2" width="39.28125" style="0" customWidth="1"/>
    <col min="3" max="3" width="7.8515625" style="0" customWidth="1"/>
    <col min="4" max="19" width="3.28125" style="0" customWidth="1"/>
    <col min="20" max="20" width="3.8515625" style="0" customWidth="1"/>
    <col min="21" max="21" width="4.140625" style="0" customWidth="1"/>
    <col min="22" max="32" width="3.28125" style="0" customWidth="1"/>
    <col min="33" max="33" width="3.00390625" style="0" customWidth="1"/>
    <col min="34" max="39" width="3.28125" style="0" customWidth="1"/>
    <col min="40" max="40" width="3.8515625" style="0" customWidth="1"/>
    <col min="41" max="43" width="3.28125" style="0" customWidth="1"/>
    <col min="44" max="44" width="3.7109375" style="0" customWidth="1"/>
    <col min="45" max="46" width="3.28125" style="0" customWidth="1"/>
    <col min="47" max="47" width="4.28125" style="0" customWidth="1"/>
    <col min="48" max="55" width="3.28125" style="0" customWidth="1"/>
    <col min="56" max="56" width="5.57421875" style="0" customWidth="1"/>
    <col min="57" max="57" width="5.00390625" style="0" customWidth="1"/>
  </cols>
  <sheetData>
    <row r="1" spans="1:10" ht="24" customHeight="1">
      <c r="A1" s="317" t="s">
        <v>250</v>
      </c>
      <c r="B1" s="316"/>
      <c r="C1" s="316"/>
      <c r="D1" s="316"/>
      <c r="E1" s="316"/>
      <c r="F1" s="316"/>
      <c r="G1" s="316"/>
      <c r="H1" s="316"/>
      <c r="I1" s="316"/>
      <c r="J1" s="316"/>
    </row>
    <row r="2" ht="12.75" hidden="1"/>
    <row r="3" ht="12.75" hidden="1"/>
    <row r="4" ht="12.75" hidden="1">
      <c r="AC4" t="s">
        <v>95</v>
      </c>
    </row>
    <row r="5" ht="12.75" hidden="1"/>
    <row r="6" ht="12.75" hidden="1"/>
    <row r="7" ht="15.75" customHeight="1" hidden="1"/>
    <row r="8" ht="3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2.25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>
      <c r="R57" s="43" t="s">
        <v>145</v>
      </c>
    </row>
    <row r="58" ht="12.75" hidden="1"/>
    <row r="59" ht="12.75" hidden="1"/>
    <row r="60" ht="12.75" hidden="1"/>
    <row r="61" ht="15.75" customHeight="1" hidden="1"/>
    <row r="62" ht="12.75" hidden="1"/>
    <row r="63" ht="3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0.75" customHeight="1" hidden="1"/>
    <row r="81" ht="12.75" hidden="1"/>
    <row r="82" ht="12.75" hidden="1"/>
    <row r="83" spans="1:57" ht="75.75" customHeight="1">
      <c r="A83" s="323" t="s">
        <v>0</v>
      </c>
      <c r="B83" s="323" t="s">
        <v>73</v>
      </c>
      <c r="C83" s="323" t="s">
        <v>74</v>
      </c>
      <c r="D83" s="320" t="s">
        <v>75</v>
      </c>
      <c r="E83" s="321"/>
      <c r="F83" s="321"/>
      <c r="G83" s="322"/>
      <c r="H83" s="320" t="s">
        <v>76</v>
      </c>
      <c r="I83" s="321"/>
      <c r="J83" s="321"/>
      <c r="K83" s="322"/>
      <c r="L83" s="97" t="s">
        <v>122</v>
      </c>
      <c r="M83" s="326" t="s">
        <v>77</v>
      </c>
      <c r="N83" s="327"/>
      <c r="O83" s="327"/>
      <c r="P83" s="328"/>
      <c r="Q83" s="326" t="s">
        <v>78</v>
      </c>
      <c r="R83" s="327"/>
      <c r="S83" s="327"/>
      <c r="T83" s="328"/>
      <c r="U83" s="102" t="s">
        <v>142</v>
      </c>
      <c r="V83" s="102" t="s">
        <v>123</v>
      </c>
      <c r="W83" s="326" t="s">
        <v>79</v>
      </c>
      <c r="X83" s="328"/>
      <c r="Y83" s="103" t="s">
        <v>124</v>
      </c>
      <c r="Z83" s="326" t="s">
        <v>80</v>
      </c>
      <c r="AA83" s="327"/>
      <c r="AB83" s="328"/>
      <c r="AC83" s="103" t="s">
        <v>125</v>
      </c>
      <c r="AD83" s="326" t="s">
        <v>81</v>
      </c>
      <c r="AE83" s="327"/>
      <c r="AF83" s="327"/>
      <c r="AG83" s="328"/>
      <c r="AH83" s="98" t="s">
        <v>126</v>
      </c>
      <c r="AI83" s="320" t="s">
        <v>82</v>
      </c>
      <c r="AJ83" s="321"/>
      <c r="AK83" s="322"/>
      <c r="AL83" s="97" t="s">
        <v>127</v>
      </c>
      <c r="AM83" s="320" t="s">
        <v>83</v>
      </c>
      <c r="AN83" s="321"/>
      <c r="AO83" s="321"/>
      <c r="AP83" s="322"/>
      <c r="AQ83" s="320" t="s">
        <v>84</v>
      </c>
      <c r="AR83" s="321"/>
      <c r="AS83" s="322"/>
      <c r="AT83" s="97" t="s">
        <v>128</v>
      </c>
      <c r="AU83" s="320"/>
      <c r="AV83" s="321"/>
      <c r="AW83" s="322"/>
      <c r="AX83" s="97" t="s">
        <v>86</v>
      </c>
      <c r="AY83" s="320" t="s">
        <v>87</v>
      </c>
      <c r="AZ83" s="321"/>
      <c r="BA83" s="322"/>
      <c r="BB83" s="97"/>
      <c r="BC83" s="103" t="s">
        <v>143</v>
      </c>
      <c r="BD83" s="98" t="s">
        <v>88</v>
      </c>
      <c r="BE83" s="98"/>
    </row>
    <row r="84" spans="1:57" ht="12" customHeight="1">
      <c r="A84" s="324"/>
      <c r="B84" s="324"/>
      <c r="C84" s="324"/>
      <c r="D84" s="329" t="s">
        <v>225</v>
      </c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1"/>
      <c r="BD84" s="160"/>
      <c r="BE84" s="160"/>
    </row>
    <row r="85" spans="1:57" ht="12.75">
      <c r="A85" s="324"/>
      <c r="B85" s="324"/>
      <c r="C85" s="324"/>
      <c r="D85" s="106">
        <v>36</v>
      </c>
      <c r="E85" s="106">
        <v>37</v>
      </c>
      <c r="F85" s="106">
        <v>38</v>
      </c>
      <c r="G85" s="106">
        <v>39</v>
      </c>
      <c r="H85" s="106">
        <v>40</v>
      </c>
      <c r="I85" s="106">
        <v>41</v>
      </c>
      <c r="J85" s="107">
        <v>42</v>
      </c>
      <c r="K85" s="107">
        <v>43</v>
      </c>
      <c r="L85" s="107">
        <v>44</v>
      </c>
      <c r="M85" s="107">
        <v>45</v>
      </c>
      <c r="N85" s="107">
        <v>46</v>
      </c>
      <c r="O85" s="107">
        <v>47</v>
      </c>
      <c r="P85" s="107">
        <v>48</v>
      </c>
      <c r="Q85" s="107">
        <v>49</v>
      </c>
      <c r="R85" s="107">
        <v>50</v>
      </c>
      <c r="S85" s="107">
        <v>51</v>
      </c>
      <c r="T85" s="107">
        <v>52</v>
      </c>
      <c r="U85" s="107">
        <v>1</v>
      </c>
      <c r="V85" s="107">
        <v>2</v>
      </c>
      <c r="W85" s="107">
        <v>3</v>
      </c>
      <c r="X85" s="107">
        <v>4</v>
      </c>
      <c r="Y85" s="107">
        <v>5</v>
      </c>
      <c r="Z85" s="107">
        <v>6</v>
      </c>
      <c r="AA85" s="107">
        <v>7</v>
      </c>
      <c r="AB85" s="107">
        <v>8</v>
      </c>
      <c r="AC85" s="107">
        <v>9</v>
      </c>
      <c r="AD85" s="107">
        <v>10</v>
      </c>
      <c r="AE85" s="107">
        <v>11</v>
      </c>
      <c r="AF85" s="107">
        <v>12</v>
      </c>
      <c r="AG85" s="107">
        <v>13</v>
      </c>
      <c r="AH85" s="107">
        <v>14</v>
      </c>
      <c r="AI85" s="107">
        <v>15</v>
      </c>
      <c r="AJ85" s="107">
        <v>16</v>
      </c>
      <c r="AK85" s="107">
        <v>17</v>
      </c>
      <c r="AL85" s="107">
        <v>18</v>
      </c>
      <c r="AM85" s="107">
        <v>19</v>
      </c>
      <c r="AN85" s="107">
        <v>20</v>
      </c>
      <c r="AO85" s="107">
        <v>21</v>
      </c>
      <c r="AP85" s="107">
        <v>22</v>
      </c>
      <c r="AQ85" s="107">
        <v>23</v>
      </c>
      <c r="AR85" s="107">
        <v>24</v>
      </c>
      <c r="AS85" s="107">
        <v>26</v>
      </c>
      <c r="AT85" s="107">
        <v>27</v>
      </c>
      <c r="AU85" s="107">
        <v>28</v>
      </c>
      <c r="AV85" s="107">
        <v>29</v>
      </c>
      <c r="AW85" s="107">
        <v>30</v>
      </c>
      <c r="AX85" s="107">
        <v>31</v>
      </c>
      <c r="AY85" s="107">
        <v>32</v>
      </c>
      <c r="AZ85" s="107">
        <v>33</v>
      </c>
      <c r="BA85" s="107">
        <v>34</v>
      </c>
      <c r="BB85" s="107">
        <v>35</v>
      </c>
      <c r="BC85" s="107">
        <v>36</v>
      </c>
      <c r="BD85" s="43"/>
      <c r="BE85" s="43"/>
    </row>
    <row r="86" spans="1:57" ht="12.75">
      <c r="A86" s="324"/>
      <c r="B86" s="324"/>
      <c r="C86" s="324"/>
      <c r="D86" s="43"/>
      <c r="E86" s="43"/>
      <c r="F86" s="43"/>
      <c r="G86" s="43"/>
      <c r="H86" s="43"/>
      <c r="I86" s="43"/>
      <c r="J86" s="43"/>
      <c r="K86" s="43"/>
      <c r="L86" s="43"/>
      <c r="M86" s="43" t="s">
        <v>210</v>
      </c>
      <c r="N86" s="43"/>
      <c r="O86" s="43">
        <v>20</v>
      </c>
      <c r="P86" s="43" t="s">
        <v>121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 t="s">
        <v>224</v>
      </c>
      <c r="AC86" s="43"/>
      <c r="AD86" s="43" t="s">
        <v>211</v>
      </c>
      <c r="AE86" s="43"/>
      <c r="AF86" s="43"/>
      <c r="AG86" s="43"/>
      <c r="AH86" s="43"/>
      <c r="AI86" s="43">
        <v>21</v>
      </c>
      <c r="AJ86" s="43" t="s">
        <v>121</v>
      </c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160"/>
      <c r="BE86" s="160"/>
    </row>
    <row r="87" spans="1:57" ht="12.75">
      <c r="A87" s="325"/>
      <c r="B87" s="325"/>
      <c r="C87" s="325"/>
      <c r="D87" s="109">
        <v>1</v>
      </c>
      <c r="E87" s="109">
        <v>2</v>
      </c>
      <c r="F87" s="109">
        <v>3</v>
      </c>
      <c r="G87" s="109">
        <v>4</v>
      </c>
      <c r="H87" s="109">
        <v>5</v>
      </c>
      <c r="I87" s="109">
        <v>6</v>
      </c>
      <c r="J87" s="109">
        <v>7</v>
      </c>
      <c r="K87" s="109">
        <v>8</v>
      </c>
      <c r="L87" s="109">
        <v>9</v>
      </c>
      <c r="M87" s="109">
        <v>10</v>
      </c>
      <c r="N87" s="109">
        <v>11</v>
      </c>
      <c r="O87" s="109">
        <v>12</v>
      </c>
      <c r="P87" s="109">
        <v>13</v>
      </c>
      <c r="Q87" s="109">
        <v>14</v>
      </c>
      <c r="R87" s="109">
        <v>15</v>
      </c>
      <c r="S87" s="109">
        <v>16</v>
      </c>
      <c r="T87" s="109">
        <v>17</v>
      </c>
      <c r="U87" s="162">
        <v>18</v>
      </c>
      <c r="V87" s="162">
        <v>19</v>
      </c>
      <c r="W87" s="109">
        <v>20</v>
      </c>
      <c r="X87" s="109">
        <v>21</v>
      </c>
      <c r="Y87" s="109">
        <v>22</v>
      </c>
      <c r="Z87" s="109">
        <v>23</v>
      </c>
      <c r="AA87" s="109">
        <v>24</v>
      </c>
      <c r="AB87" s="109">
        <v>25</v>
      </c>
      <c r="AC87" s="109">
        <v>26</v>
      </c>
      <c r="AD87" s="109">
        <v>27</v>
      </c>
      <c r="AE87" s="109">
        <v>28</v>
      </c>
      <c r="AF87" s="109">
        <v>29</v>
      </c>
      <c r="AG87" s="109">
        <v>30</v>
      </c>
      <c r="AH87" s="109">
        <v>31</v>
      </c>
      <c r="AI87" s="109">
        <v>32</v>
      </c>
      <c r="AJ87" s="109">
        <v>33</v>
      </c>
      <c r="AK87" s="109">
        <v>34</v>
      </c>
      <c r="AL87" s="109">
        <v>35</v>
      </c>
      <c r="AM87" s="109">
        <v>36</v>
      </c>
      <c r="AN87" s="109">
        <v>37</v>
      </c>
      <c r="AO87" s="109">
        <v>38</v>
      </c>
      <c r="AP87" s="109">
        <v>39</v>
      </c>
      <c r="AQ87" s="109">
        <v>40</v>
      </c>
      <c r="AR87" s="109">
        <v>41</v>
      </c>
      <c r="AS87" s="161">
        <v>42</v>
      </c>
      <c r="AT87" s="109">
        <v>43</v>
      </c>
      <c r="AU87" s="109">
        <v>44</v>
      </c>
      <c r="AV87" s="109">
        <v>45</v>
      </c>
      <c r="AW87" s="109">
        <v>46</v>
      </c>
      <c r="AX87" s="109">
        <v>27</v>
      </c>
      <c r="AY87" s="109">
        <v>48</v>
      </c>
      <c r="AZ87" s="109">
        <v>49</v>
      </c>
      <c r="BA87" s="109">
        <v>50</v>
      </c>
      <c r="BB87" s="109">
        <v>51</v>
      </c>
      <c r="BC87" s="109">
        <v>52</v>
      </c>
      <c r="BD87" s="43"/>
      <c r="BE87" s="43"/>
    </row>
    <row r="88" spans="1:57" ht="12.75">
      <c r="A88" s="332" t="s">
        <v>172</v>
      </c>
      <c r="B88" s="332" t="s">
        <v>164</v>
      </c>
      <c r="C88" s="122" t="s">
        <v>91</v>
      </c>
      <c r="D88" s="164"/>
      <c r="E88" s="164"/>
      <c r="F88" s="164"/>
      <c r="G88" s="164"/>
      <c r="H88" s="164"/>
      <c r="I88" s="164"/>
      <c r="J88" s="164"/>
      <c r="K88" s="165"/>
      <c r="L88" s="165"/>
      <c r="M88" s="165"/>
      <c r="N88" s="165"/>
      <c r="O88" s="165"/>
      <c r="P88" s="166"/>
      <c r="Q88" s="166"/>
      <c r="R88" s="166"/>
      <c r="S88" s="166"/>
      <c r="T88" s="168"/>
      <c r="U88" s="167"/>
      <c r="V88" s="167"/>
      <c r="W88" s="122"/>
      <c r="X88" s="122"/>
      <c r="Y88" s="165"/>
      <c r="Z88" s="165"/>
      <c r="AA88" s="165"/>
      <c r="AB88" s="165"/>
      <c r="AC88" s="165"/>
      <c r="AD88" s="165"/>
      <c r="AE88" s="165"/>
      <c r="AF88" s="165"/>
      <c r="AG88" s="164"/>
      <c r="AH88" s="164"/>
      <c r="AI88" s="164"/>
      <c r="AJ88" s="164"/>
      <c r="AK88" s="164"/>
      <c r="AL88" s="164"/>
      <c r="AM88" s="166"/>
      <c r="AN88" s="166"/>
      <c r="AO88" s="166"/>
      <c r="AP88" s="166"/>
      <c r="AQ88" s="166"/>
      <c r="AR88" s="235"/>
      <c r="AS88" s="235"/>
      <c r="AT88" s="236"/>
      <c r="AU88" s="126"/>
      <c r="AV88" s="126"/>
      <c r="AW88" s="126"/>
      <c r="AX88" s="126"/>
      <c r="AY88" s="126"/>
      <c r="AZ88" s="126"/>
      <c r="BA88" s="126"/>
      <c r="BB88" s="126"/>
      <c r="BC88" s="112"/>
      <c r="BD88" s="237"/>
      <c r="BE88" s="237"/>
    </row>
    <row r="89" spans="1:57" ht="25.5">
      <c r="A89" s="333"/>
      <c r="B89" s="333"/>
      <c r="C89" s="122" t="s">
        <v>92</v>
      </c>
      <c r="D89" s="158"/>
      <c r="E89" s="158"/>
      <c r="F89" s="158"/>
      <c r="G89" s="158"/>
      <c r="H89" s="158"/>
      <c r="I89" s="158"/>
      <c r="J89" s="158"/>
      <c r="K89" s="122"/>
      <c r="L89" s="122"/>
      <c r="M89" s="122"/>
      <c r="N89" s="122"/>
      <c r="O89" s="122"/>
      <c r="P89" s="238"/>
      <c r="Q89" s="238"/>
      <c r="R89" s="238"/>
      <c r="S89" s="238"/>
      <c r="T89" s="168"/>
      <c r="U89" s="173"/>
      <c r="V89" s="173"/>
      <c r="W89" s="122">
        <v>1</v>
      </c>
      <c r="X89" s="122">
        <v>2</v>
      </c>
      <c r="Y89" s="122">
        <v>3</v>
      </c>
      <c r="Z89" s="122">
        <v>4</v>
      </c>
      <c r="AA89" s="122">
        <v>5</v>
      </c>
      <c r="AB89" s="122">
        <v>6</v>
      </c>
      <c r="AC89" s="122">
        <v>7</v>
      </c>
      <c r="AD89" s="122">
        <v>8</v>
      </c>
      <c r="AE89" s="122">
        <v>9</v>
      </c>
      <c r="AF89" s="122">
        <v>10</v>
      </c>
      <c r="AG89" s="158">
        <v>11</v>
      </c>
      <c r="AH89" s="158">
        <v>12</v>
      </c>
      <c r="AI89" s="158">
        <v>13</v>
      </c>
      <c r="AJ89" s="158">
        <v>14</v>
      </c>
      <c r="AK89" s="158">
        <v>15</v>
      </c>
      <c r="AL89" s="158">
        <v>16</v>
      </c>
      <c r="AM89" s="238">
        <v>17</v>
      </c>
      <c r="AN89" s="166">
        <v>18</v>
      </c>
      <c r="AO89" s="166">
        <v>19</v>
      </c>
      <c r="AP89" s="166">
        <v>20</v>
      </c>
      <c r="AQ89" s="166">
        <v>21</v>
      </c>
      <c r="AR89" s="235">
        <v>22</v>
      </c>
      <c r="AS89" s="235">
        <v>23</v>
      </c>
      <c r="AT89" s="236">
        <v>24</v>
      </c>
      <c r="AU89" s="126"/>
      <c r="AV89" s="126"/>
      <c r="AW89" s="126"/>
      <c r="AX89" s="126"/>
      <c r="AY89" s="126"/>
      <c r="AZ89" s="126"/>
      <c r="BA89" s="126"/>
      <c r="BB89" s="126"/>
      <c r="BC89" s="112"/>
      <c r="BD89" s="239"/>
      <c r="BE89" s="239"/>
    </row>
    <row r="90" spans="1:57" ht="12.75">
      <c r="A90" s="332" t="s">
        <v>90</v>
      </c>
      <c r="B90" s="332" t="s">
        <v>165</v>
      </c>
      <c r="C90" s="122" t="s">
        <v>91</v>
      </c>
      <c r="D90" s="175"/>
      <c r="E90" s="175"/>
      <c r="F90" s="175"/>
      <c r="G90" s="175"/>
      <c r="H90" s="175"/>
      <c r="I90" s="175"/>
      <c r="J90" s="175"/>
      <c r="K90" s="176"/>
      <c r="L90" s="176"/>
      <c r="M90" s="176"/>
      <c r="N90" s="176"/>
      <c r="O90" s="176"/>
      <c r="P90" s="240"/>
      <c r="Q90" s="240"/>
      <c r="R90" s="240"/>
      <c r="S90" s="240"/>
      <c r="T90" s="168"/>
      <c r="U90" s="177"/>
      <c r="V90" s="177"/>
      <c r="W90" s="122"/>
      <c r="X90" s="122"/>
      <c r="Y90" s="176"/>
      <c r="Z90" s="176"/>
      <c r="AA90" s="176"/>
      <c r="AB90" s="176"/>
      <c r="AC90" s="176"/>
      <c r="AD90" s="176"/>
      <c r="AE90" s="176"/>
      <c r="AF90" s="176"/>
      <c r="AG90" s="175"/>
      <c r="AH90" s="175"/>
      <c r="AI90" s="175"/>
      <c r="AJ90" s="175"/>
      <c r="AK90" s="175"/>
      <c r="AL90" s="175"/>
      <c r="AM90" s="240"/>
      <c r="AN90" s="166"/>
      <c r="AO90" s="166"/>
      <c r="AP90" s="166"/>
      <c r="AQ90" s="166"/>
      <c r="AR90" s="235"/>
      <c r="AS90" s="235"/>
      <c r="AT90" s="236"/>
      <c r="AU90" s="126"/>
      <c r="AV90" s="126"/>
      <c r="AW90" s="126"/>
      <c r="AX90" s="126"/>
      <c r="AY90" s="126"/>
      <c r="AZ90" s="126"/>
      <c r="BA90" s="126"/>
      <c r="BB90" s="126"/>
      <c r="BC90" s="112"/>
      <c r="BD90" s="241"/>
      <c r="BE90" s="241"/>
    </row>
    <row r="91" spans="1:57" ht="25.5">
      <c r="A91" s="333"/>
      <c r="B91" s="333"/>
      <c r="C91" s="122" t="s">
        <v>92</v>
      </c>
      <c r="D91" s="158"/>
      <c r="E91" s="158"/>
      <c r="F91" s="158"/>
      <c r="G91" s="158"/>
      <c r="H91" s="158"/>
      <c r="I91" s="158"/>
      <c r="J91" s="158"/>
      <c r="K91" s="122"/>
      <c r="L91" s="122"/>
      <c r="M91" s="122"/>
      <c r="N91" s="122"/>
      <c r="O91" s="122"/>
      <c r="P91" s="238"/>
      <c r="Q91" s="238"/>
      <c r="R91" s="238"/>
      <c r="S91" s="238"/>
      <c r="T91" s="168"/>
      <c r="U91" s="173"/>
      <c r="V91" s="173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58"/>
      <c r="AH91" s="158"/>
      <c r="AI91" s="158"/>
      <c r="AJ91" s="158"/>
      <c r="AK91" s="158"/>
      <c r="AL91" s="158"/>
      <c r="AM91" s="238"/>
      <c r="AN91" s="166"/>
      <c r="AO91" s="166"/>
      <c r="AP91" s="166"/>
      <c r="AQ91" s="166"/>
      <c r="AR91" s="235"/>
      <c r="AS91" s="235"/>
      <c r="AT91" s="236"/>
      <c r="AU91" s="126"/>
      <c r="AV91" s="126"/>
      <c r="AW91" s="126"/>
      <c r="AX91" s="126"/>
      <c r="AY91" s="126"/>
      <c r="AZ91" s="126"/>
      <c r="BA91" s="126"/>
      <c r="BB91" s="126"/>
      <c r="BC91" s="112"/>
      <c r="BD91" s="242"/>
      <c r="BE91" s="242"/>
    </row>
    <row r="92" spans="1:57" ht="10.5" customHeight="1">
      <c r="A92" s="334" t="s">
        <v>150</v>
      </c>
      <c r="B92" s="337" t="s">
        <v>8</v>
      </c>
      <c r="C92" s="107" t="s">
        <v>91</v>
      </c>
      <c r="D92" s="119">
        <v>2</v>
      </c>
      <c r="E92" s="119">
        <v>2</v>
      </c>
      <c r="F92" s="119">
        <v>2</v>
      </c>
      <c r="G92" s="119">
        <v>2</v>
      </c>
      <c r="H92" s="119">
        <v>2</v>
      </c>
      <c r="I92" s="119">
        <v>2</v>
      </c>
      <c r="J92" s="119">
        <v>2</v>
      </c>
      <c r="K92" s="119">
        <v>2</v>
      </c>
      <c r="L92" s="119">
        <v>2</v>
      </c>
      <c r="M92" s="119">
        <v>2</v>
      </c>
      <c r="N92" s="119">
        <v>2</v>
      </c>
      <c r="O92" s="119">
        <v>2</v>
      </c>
      <c r="P92" s="119">
        <v>2</v>
      </c>
      <c r="Q92" s="119">
        <v>2</v>
      </c>
      <c r="R92" s="119">
        <v>2</v>
      </c>
      <c r="S92" s="119">
        <v>2</v>
      </c>
      <c r="T92" s="119">
        <v>2</v>
      </c>
      <c r="U92" s="162"/>
      <c r="V92" s="162"/>
      <c r="W92" s="119">
        <v>1</v>
      </c>
      <c r="X92" s="119">
        <v>1</v>
      </c>
      <c r="Y92" s="119">
        <v>1</v>
      </c>
      <c r="Z92" s="119">
        <v>1</v>
      </c>
      <c r="AA92" s="119">
        <v>1</v>
      </c>
      <c r="AB92" s="119">
        <v>1</v>
      </c>
      <c r="AC92" s="119">
        <v>1</v>
      </c>
      <c r="AD92" s="119">
        <v>1</v>
      </c>
      <c r="AE92" s="119">
        <v>1</v>
      </c>
      <c r="AF92" s="119">
        <v>1</v>
      </c>
      <c r="AG92" s="119">
        <v>1</v>
      </c>
      <c r="AH92" s="119">
        <v>1</v>
      </c>
      <c r="AI92" s="119">
        <v>1</v>
      </c>
      <c r="AJ92" s="119">
        <v>1</v>
      </c>
      <c r="AK92" s="119">
        <v>1</v>
      </c>
      <c r="AL92" s="119">
        <v>1</v>
      </c>
      <c r="AM92" s="119">
        <v>1</v>
      </c>
      <c r="AN92" s="119">
        <v>1</v>
      </c>
      <c r="AO92" s="119">
        <v>1</v>
      </c>
      <c r="AP92" s="119">
        <v>1</v>
      </c>
      <c r="AQ92" s="119">
        <v>1</v>
      </c>
      <c r="AR92" s="120"/>
      <c r="AS92" s="120"/>
      <c r="AT92" s="236"/>
      <c r="AU92" s="126"/>
      <c r="AV92" s="126"/>
      <c r="AW92" s="126"/>
      <c r="AX92" s="126"/>
      <c r="AY92" s="126"/>
      <c r="AZ92" s="126"/>
      <c r="BA92" s="126"/>
      <c r="BB92" s="126"/>
      <c r="BC92" s="112"/>
      <c r="BD92" s="243">
        <f>SUM(D92:BC92)</f>
        <v>55</v>
      </c>
      <c r="BE92" s="243"/>
    </row>
    <row r="93" spans="1:57" ht="10.5" customHeight="1">
      <c r="A93" s="335"/>
      <c r="B93" s="338"/>
      <c r="C93" s="107" t="s">
        <v>92</v>
      </c>
      <c r="D93" s="201"/>
      <c r="E93" s="201"/>
      <c r="F93" s="201"/>
      <c r="G93" s="201"/>
      <c r="H93" s="201"/>
      <c r="I93" s="201"/>
      <c r="J93" s="201"/>
      <c r="K93" s="199"/>
      <c r="L93" s="199"/>
      <c r="M93" s="199"/>
      <c r="N93" s="199"/>
      <c r="O93" s="199"/>
      <c r="P93" s="198"/>
      <c r="Q93" s="198"/>
      <c r="R93" s="198"/>
      <c r="S93" s="198"/>
      <c r="T93" s="244"/>
      <c r="U93" s="162"/>
      <c r="V93" s="173"/>
      <c r="W93" s="245"/>
      <c r="X93" s="245"/>
      <c r="Y93" s="199"/>
      <c r="Z93" s="199"/>
      <c r="AA93" s="199"/>
      <c r="AB93" s="199"/>
      <c r="AC93" s="199"/>
      <c r="AD93" s="199"/>
      <c r="AE93" s="199"/>
      <c r="AF93" s="199"/>
      <c r="AG93" s="201"/>
      <c r="AH93" s="201"/>
      <c r="AI93" s="201"/>
      <c r="AJ93" s="201"/>
      <c r="AK93" s="246"/>
      <c r="AL93" s="201"/>
      <c r="AM93" s="201"/>
      <c r="AN93" s="201"/>
      <c r="AO93" s="201"/>
      <c r="AP93" s="201"/>
      <c r="AQ93" s="201"/>
      <c r="AR93" s="247"/>
      <c r="AS93" s="247"/>
      <c r="AT93" s="236"/>
      <c r="AU93" s="126"/>
      <c r="AV93" s="126"/>
      <c r="AW93" s="126"/>
      <c r="AX93" s="126"/>
      <c r="AY93" s="126"/>
      <c r="AZ93" s="126"/>
      <c r="BA93" s="126"/>
      <c r="BB93" s="126"/>
      <c r="BC93" s="112"/>
      <c r="BD93" s="243">
        <f aca="true" t="shared" si="0" ref="BD93:BD143">SUM(D93:BC93)</f>
        <v>0</v>
      </c>
      <c r="BE93" s="243"/>
    </row>
    <row r="94" spans="1:57" ht="10.5" customHeight="1">
      <c r="A94" s="335"/>
      <c r="B94" s="337" t="s">
        <v>9</v>
      </c>
      <c r="C94" s="107" t="s">
        <v>91</v>
      </c>
      <c r="D94" s="119">
        <v>2</v>
      </c>
      <c r="E94" s="119">
        <v>2</v>
      </c>
      <c r="F94" s="119">
        <v>2</v>
      </c>
      <c r="G94" s="119">
        <v>2</v>
      </c>
      <c r="H94" s="119">
        <v>2</v>
      </c>
      <c r="I94" s="119">
        <v>2</v>
      </c>
      <c r="J94" s="119">
        <v>2</v>
      </c>
      <c r="K94" s="119">
        <v>2</v>
      </c>
      <c r="L94" s="119">
        <v>2</v>
      </c>
      <c r="M94" s="119">
        <v>2</v>
      </c>
      <c r="N94" s="119">
        <v>2</v>
      </c>
      <c r="O94" s="119">
        <v>2</v>
      </c>
      <c r="P94" s="119">
        <v>2</v>
      </c>
      <c r="Q94" s="119">
        <v>2</v>
      </c>
      <c r="R94" s="119">
        <v>2</v>
      </c>
      <c r="S94" s="119">
        <v>2</v>
      </c>
      <c r="T94" s="119">
        <v>2</v>
      </c>
      <c r="U94" s="162"/>
      <c r="V94" s="162"/>
      <c r="W94" s="119">
        <v>2</v>
      </c>
      <c r="X94" s="119">
        <v>2</v>
      </c>
      <c r="Y94" s="119">
        <v>2</v>
      </c>
      <c r="Z94" s="119">
        <v>2</v>
      </c>
      <c r="AA94" s="119">
        <v>2</v>
      </c>
      <c r="AB94" s="119">
        <v>2</v>
      </c>
      <c r="AC94" s="119">
        <v>2</v>
      </c>
      <c r="AD94" s="119">
        <v>2</v>
      </c>
      <c r="AE94" s="119">
        <v>2</v>
      </c>
      <c r="AF94" s="119">
        <v>2</v>
      </c>
      <c r="AG94" s="119">
        <v>2</v>
      </c>
      <c r="AH94" s="119">
        <v>2</v>
      </c>
      <c r="AI94" s="119">
        <v>2</v>
      </c>
      <c r="AJ94" s="119">
        <v>2</v>
      </c>
      <c r="AK94" s="119">
        <v>2</v>
      </c>
      <c r="AL94" s="119">
        <v>2</v>
      </c>
      <c r="AM94" s="119">
        <v>2</v>
      </c>
      <c r="AN94" s="119">
        <v>2</v>
      </c>
      <c r="AO94" s="119">
        <v>2</v>
      </c>
      <c r="AP94" s="119">
        <v>2</v>
      </c>
      <c r="AQ94" s="119">
        <v>2</v>
      </c>
      <c r="AR94" s="120"/>
      <c r="AS94" s="120"/>
      <c r="AT94" s="236"/>
      <c r="AU94" s="126"/>
      <c r="AV94" s="126"/>
      <c r="AW94" s="126"/>
      <c r="AX94" s="126"/>
      <c r="AY94" s="126"/>
      <c r="AZ94" s="126"/>
      <c r="BA94" s="126"/>
      <c r="BB94" s="126"/>
      <c r="BC94" s="112"/>
      <c r="BD94" s="243">
        <f t="shared" si="0"/>
        <v>76</v>
      </c>
      <c r="BE94" s="243"/>
    </row>
    <row r="95" spans="1:57" ht="10.5" customHeight="1">
      <c r="A95" s="336"/>
      <c r="B95" s="338"/>
      <c r="C95" s="107" t="s">
        <v>92</v>
      </c>
      <c r="D95" s="201"/>
      <c r="E95" s="201"/>
      <c r="F95" s="201"/>
      <c r="G95" s="201"/>
      <c r="H95" s="201"/>
      <c r="I95" s="201"/>
      <c r="J95" s="201"/>
      <c r="K95" s="199"/>
      <c r="L95" s="199"/>
      <c r="M95" s="199"/>
      <c r="N95" s="199"/>
      <c r="O95" s="199"/>
      <c r="P95" s="198"/>
      <c r="Q95" s="198"/>
      <c r="R95" s="198"/>
      <c r="S95" s="198"/>
      <c r="T95" s="244"/>
      <c r="U95" s="162"/>
      <c r="V95" s="173"/>
      <c r="W95" s="245"/>
      <c r="X95" s="245"/>
      <c r="Y95" s="199"/>
      <c r="Z95" s="199"/>
      <c r="AA95" s="199"/>
      <c r="AB95" s="199"/>
      <c r="AC95" s="199"/>
      <c r="AD95" s="199"/>
      <c r="AE95" s="199"/>
      <c r="AF95" s="199"/>
      <c r="AG95" s="201"/>
      <c r="AH95" s="201"/>
      <c r="AI95" s="201"/>
      <c r="AJ95" s="201"/>
      <c r="AK95" s="246"/>
      <c r="AL95" s="201"/>
      <c r="AM95" s="201"/>
      <c r="AN95" s="201"/>
      <c r="AO95" s="201"/>
      <c r="AP95" s="201"/>
      <c r="AQ95" s="201"/>
      <c r="AR95" s="247"/>
      <c r="AS95" s="247"/>
      <c r="AT95" s="236"/>
      <c r="AU95" s="126"/>
      <c r="AV95" s="126"/>
      <c r="AW95" s="126"/>
      <c r="AX95" s="126"/>
      <c r="AY95" s="126"/>
      <c r="AZ95" s="126"/>
      <c r="BA95" s="126"/>
      <c r="BB95" s="126"/>
      <c r="BC95" s="112"/>
      <c r="BD95" s="243">
        <f t="shared" si="0"/>
        <v>0</v>
      </c>
      <c r="BE95" s="243"/>
    </row>
    <row r="96" spans="1:57" ht="10.5" customHeight="1">
      <c r="A96" s="339" t="s">
        <v>151</v>
      </c>
      <c r="B96" s="337" t="s">
        <v>10</v>
      </c>
      <c r="C96" s="107" t="s">
        <v>91</v>
      </c>
      <c r="D96" s="119">
        <v>1</v>
      </c>
      <c r="E96" s="119">
        <v>1</v>
      </c>
      <c r="F96" s="119">
        <v>1</v>
      </c>
      <c r="G96" s="119">
        <v>1</v>
      </c>
      <c r="H96" s="119">
        <v>1</v>
      </c>
      <c r="I96" s="119">
        <v>1</v>
      </c>
      <c r="J96" s="119">
        <v>1</v>
      </c>
      <c r="K96" s="119">
        <v>1</v>
      </c>
      <c r="L96" s="119">
        <v>1</v>
      </c>
      <c r="M96" s="119">
        <v>1</v>
      </c>
      <c r="N96" s="119">
        <v>1</v>
      </c>
      <c r="O96" s="119">
        <v>1</v>
      </c>
      <c r="P96" s="119">
        <v>1</v>
      </c>
      <c r="Q96" s="119">
        <v>1</v>
      </c>
      <c r="R96" s="119">
        <v>1</v>
      </c>
      <c r="S96" s="119">
        <v>1</v>
      </c>
      <c r="T96" s="119">
        <v>1</v>
      </c>
      <c r="U96" s="162"/>
      <c r="V96" s="173"/>
      <c r="W96" s="119">
        <v>2</v>
      </c>
      <c r="X96" s="119">
        <v>2</v>
      </c>
      <c r="Y96" s="119">
        <v>2</v>
      </c>
      <c r="Z96" s="119">
        <v>2</v>
      </c>
      <c r="AA96" s="119">
        <v>2</v>
      </c>
      <c r="AB96" s="119">
        <v>2</v>
      </c>
      <c r="AC96" s="119">
        <v>2</v>
      </c>
      <c r="AD96" s="119">
        <v>2</v>
      </c>
      <c r="AE96" s="119">
        <v>2</v>
      </c>
      <c r="AF96" s="119">
        <v>2</v>
      </c>
      <c r="AG96" s="119">
        <v>2</v>
      </c>
      <c r="AH96" s="119">
        <v>2</v>
      </c>
      <c r="AI96" s="119">
        <v>2</v>
      </c>
      <c r="AJ96" s="119">
        <v>2</v>
      </c>
      <c r="AK96" s="119">
        <v>2</v>
      </c>
      <c r="AL96" s="119">
        <v>2</v>
      </c>
      <c r="AM96" s="119">
        <v>2</v>
      </c>
      <c r="AN96" s="119">
        <v>2</v>
      </c>
      <c r="AO96" s="119">
        <v>2</v>
      </c>
      <c r="AP96" s="119">
        <v>2</v>
      </c>
      <c r="AQ96" s="119">
        <v>2</v>
      </c>
      <c r="AR96" s="120"/>
      <c r="AS96" s="120"/>
      <c r="AT96" s="236"/>
      <c r="AU96" s="126"/>
      <c r="AV96" s="126"/>
      <c r="AW96" s="126"/>
      <c r="AX96" s="126"/>
      <c r="AY96" s="126"/>
      <c r="AZ96" s="126"/>
      <c r="BA96" s="126"/>
      <c r="BB96" s="126"/>
      <c r="BC96" s="112"/>
      <c r="BD96" s="243">
        <f t="shared" si="0"/>
        <v>59</v>
      </c>
      <c r="BE96" s="243"/>
    </row>
    <row r="97" spans="1:57" ht="10.5" customHeight="1">
      <c r="A97" s="340"/>
      <c r="B97" s="338"/>
      <c r="C97" s="107" t="s">
        <v>92</v>
      </c>
      <c r="D97" s="201"/>
      <c r="E97" s="201"/>
      <c r="F97" s="201"/>
      <c r="G97" s="201"/>
      <c r="H97" s="201"/>
      <c r="I97" s="201"/>
      <c r="J97" s="201"/>
      <c r="K97" s="199"/>
      <c r="L97" s="199"/>
      <c r="M97" s="199"/>
      <c r="N97" s="199"/>
      <c r="O97" s="199"/>
      <c r="P97" s="198"/>
      <c r="Q97" s="198"/>
      <c r="R97" s="198"/>
      <c r="S97" s="198"/>
      <c r="T97" s="244"/>
      <c r="U97" s="162"/>
      <c r="V97" s="173"/>
      <c r="W97" s="245"/>
      <c r="X97" s="245"/>
      <c r="Y97" s="199"/>
      <c r="Z97" s="199"/>
      <c r="AA97" s="199"/>
      <c r="AB97" s="199"/>
      <c r="AC97" s="199"/>
      <c r="AD97" s="199"/>
      <c r="AE97" s="199"/>
      <c r="AF97" s="199"/>
      <c r="AG97" s="201"/>
      <c r="AH97" s="201"/>
      <c r="AI97" s="201"/>
      <c r="AJ97" s="201"/>
      <c r="AK97" s="246"/>
      <c r="AL97" s="201"/>
      <c r="AM97" s="201"/>
      <c r="AN97" s="201"/>
      <c r="AO97" s="201"/>
      <c r="AP97" s="201"/>
      <c r="AQ97" s="201"/>
      <c r="AR97" s="247"/>
      <c r="AS97" s="247"/>
      <c r="AT97" s="236"/>
      <c r="AU97" s="126"/>
      <c r="AV97" s="126"/>
      <c r="AW97" s="126"/>
      <c r="AX97" s="126"/>
      <c r="AY97" s="126"/>
      <c r="AZ97" s="126"/>
      <c r="BA97" s="126"/>
      <c r="BB97" s="126"/>
      <c r="BC97" s="112"/>
      <c r="BD97" s="243">
        <f t="shared" si="0"/>
        <v>0</v>
      </c>
      <c r="BE97" s="243"/>
    </row>
    <row r="98" spans="1:57" ht="10.5" customHeight="1">
      <c r="A98" s="188"/>
      <c r="B98" s="337" t="s">
        <v>14</v>
      </c>
      <c r="C98" s="107" t="s">
        <v>91</v>
      </c>
      <c r="D98" s="121">
        <v>3</v>
      </c>
      <c r="E98" s="121">
        <v>3</v>
      </c>
      <c r="F98" s="121">
        <v>3</v>
      </c>
      <c r="G98" s="121">
        <v>3</v>
      </c>
      <c r="H98" s="121">
        <v>3</v>
      </c>
      <c r="I98" s="121">
        <v>3</v>
      </c>
      <c r="J98" s="121">
        <v>3</v>
      </c>
      <c r="K98" s="121">
        <v>3</v>
      </c>
      <c r="L98" s="121">
        <v>3</v>
      </c>
      <c r="M98" s="121">
        <v>3</v>
      </c>
      <c r="N98" s="121">
        <v>3</v>
      </c>
      <c r="O98" s="121">
        <v>3</v>
      </c>
      <c r="P98" s="121">
        <v>3</v>
      </c>
      <c r="Q98" s="121">
        <v>3</v>
      </c>
      <c r="R98" s="121">
        <v>3</v>
      </c>
      <c r="S98" s="121">
        <v>3</v>
      </c>
      <c r="T98" s="121">
        <v>3</v>
      </c>
      <c r="U98" s="162"/>
      <c r="V98" s="173"/>
      <c r="W98" s="193">
        <v>4</v>
      </c>
      <c r="X98" s="193">
        <v>4</v>
      </c>
      <c r="Y98" s="193">
        <v>4</v>
      </c>
      <c r="Z98" s="193">
        <v>4</v>
      </c>
      <c r="AA98" s="193">
        <v>4</v>
      </c>
      <c r="AB98" s="193">
        <v>4</v>
      </c>
      <c r="AC98" s="193">
        <v>4</v>
      </c>
      <c r="AD98" s="193">
        <v>4</v>
      </c>
      <c r="AE98" s="193">
        <v>4</v>
      </c>
      <c r="AF98" s="193">
        <v>4</v>
      </c>
      <c r="AG98" s="193">
        <v>4</v>
      </c>
      <c r="AH98" s="193">
        <v>4</v>
      </c>
      <c r="AI98" s="193">
        <v>4</v>
      </c>
      <c r="AJ98" s="193">
        <v>4</v>
      </c>
      <c r="AK98" s="193">
        <v>4</v>
      </c>
      <c r="AL98" s="193">
        <v>4</v>
      </c>
      <c r="AM98" s="193">
        <v>4</v>
      </c>
      <c r="AN98" s="294">
        <v>3</v>
      </c>
      <c r="AO98" s="193">
        <v>3</v>
      </c>
      <c r="AP98" s="193">
        <v>3</v>
      </c>
      <c r="AQ98" s="193">
        <v>3</v>
      </c>
      <c r="AR98" s="113"/>
      <c r="AS98" s="113"/>
      <c r="AT98" s="236"/>
      <c r="AU98" s="126"/>
      <c r="AV98" s="126"/>
      <c r="AW98" s="126"/>
      <c r="AX98" s="126"/>
      <c r="AY98" s="126"/>
      <c r="AZ98" s="126"/>
      <c r="BA98" s="126"/>
      <c r="BB98" s="126"/>
      <c r="BC98" s="112"/>
      <c r="BD98" s="243">
        <f t="shared" si="0"/>
        <v>131</v>
      </c>
      <c r="BE98" s="243"/>
    </row>
    <row r="99" spans="1:57" ht="13.5" customHeight="1">
      <c r="A99" s="188" t="s">
        <v>168</v>
      </c>
      <c r="B99" s="338"/>
      <c r="C99" s="107" t="s">
        <v>92</v>
      </c>
      <c r="D99" s="201"/>
      <c r="E99" s="201"/>
      <c r="F99" s="201"/>
      <c r="G99" s="201"/>
      <c r="H99" s="201"/>
      <c r="I99" s="201"/>
      <c r="J99" s="201"/>
      <c r="K99" s="199"/>
      <c r="L99" s="199"/>
      <c r="M99" s="199"/>
      <c r="N99" s="199"/>
      <c r="O99" s="199"/>
      <c r="P99" s="198"/>
      <c r="Q99" s="198"/>
      <c r="R99" s="198"/>
      <c r="S99" s="198"/>
      <c r="T99" s="244"/>
      <c r="U99" s="162"/>
      <c r="V99" s="173"/>
      <c r="W99" s="245"/>
      <c r="X99" s="245"/>
      <c r="Y99" s="199"/>
      <c r="Z99" s="199"/>
      <c r="AA99" s="199"/>
      <c r="AB99" s="199"/>
      <c r="AC99" s="199"/>
      <c r="AD99" s="199"/>
      <c r="AE99" s="199"/>
      <c r="AF99" s="199"/>
      <c r="AG99" s="201"/>
      <c r="AH99" s="201"/>
      <c r="AI99" s="201"/>
      <c r="AJ99" s="201"/>
      <c r="AK99" s="246"/>
      <c r="AL99" s="201"/>
      <c r="AM99" s="201"/>
      <c r="AN99" s="201"/>
      <c r="AO99" s="201"/>
      <c r="AP99" s="201"/>
      <c r="AQ99" s="201"/>
      <c r="AR99" s="247"/>
      <c r="AS99" s="247"/>
      <c r="AT99" s="236"/>
      <c r="AU99" s="126"/>
      <c r="AV99" s="126"/>
      <c r="AW99" s="126"/>
      <c r="AX99" s="126"/>
      <c r="AY99" s="126"/>
      <c r="AZ99" s="126"/>
      <c r="BA99" s="126"/>
      <c r="BB99" s="126"/>
      <c r="BC99" s="112"/>
      <c r="BD99" s="243">
        <f t="shared" si="0"/>
        <v>0</v>
      </c>
      <c r="BE99" s="243"/>
    </row>
    <row r="100" spans="1:57" ht="10.5" customHeight="1">
      <c r="A100" s="339" t="s">
        <v>152</v>
      </c>
      <c r="B100" s="337" t="s">
        <v>11</v>
      </c>
      <c r="C100" s="107" t="s">
        <v>91</v>
      </c>
      <c r="D100" s="119">
        <v>1</v>
      </c>
      <c r="E100" s="119">
        <v>1</v>
      </c>
      <c r="F100" s="119">
        <v>1</v>
      </c>
      <c r="G100" s="119">
        <v>1</v>
      </c>
      <c r="H100" s="119">
        <v>1</v>
      </c>
      <c r="I100" s="119">
        <v>1</v>
      </c>
      <c r="J100" s="119">
        <v>1</v>
      </c>
      <c r="K100" s="119">
        <v>1</v>
      </c>
      <c r="L100" s="119">
        <v>1</v>
      </c>
      <c r="M100" s="119">
        <v>1</v>
      </c>
      <c r="N100" s="119">
        <v>1</v>
      </c>
      <c r="O100" s="119">
        <v>1</v>
      </c>
      <c r="P100" s="119">
        <v>1</v>
      </c>
      <c r="Q100" s="119">
        <v>1</v>
      </c>
      <c r="R100" s="119">
        <v>1</v>
      </c>
      <c r="S100" s="119">
        <v>1</v>
      </c>
      <c r="T100" s="119">
        <v>1</v>
      </c>
      <c r="U100" s="162"/>
      <c r="V100" s="173"/>
      <c r="W100" s="119">
        <v>2</v>
      </c>
      <c r="X100" s="119">
        <v>2</v>
      </c>
      <c r="Y100" s="119">
        <v>2</v>
      </c>
      <c r="Z100" s="119">
        <v>2</v>
      </c>
      <c r="AA100" s="119">
        <v>2</v>
      </c>
      <c r="AB100" s="119">
        <v>2</v>
      </c>
      <c r="AC100" s="119">
        <v>2</v>
      </c>
      <c r="AD100" s="119">
        <v>2</v>
      </c>
      <c r="AE100" s="119">
        <v>2</v>
      </c>
      <c r="AF100" s="119">
        <v>2</v>
      </c>
      <c r="AG100" s="119">
        <v>2</v>
      </c>
      <c r="AH100" s="119">
        <v>2</v>
      </c>
      <c r="AI100" s="119">
        <v>2</v>
      </c>
      <c r="AJ100" s="119">
        <v>2</v>
      </c>
      <c r="AK100" s="119">
        <v>2</v>
      </c>
      <c r="AL100" s="119">
        <v>2</v>
      </c>
      <c r="AM100" s="119">
        <v>2</v>
      </c>
      <c r="AN100" s="119">
        <v>2</v>
      </c>
      <c r="AO100" s="119">
        <v>2</v>
      </c>
      <c r="AP100" s="119">
        <v>2</v>
      </c>
      <c r="AQ100" s="119">
        <v>2</v>
      </c>
      <c r="AR100" s="248"/>
      <c r="AS100" s="248"/>
      <c r="AT100" s="236"/>
      <c r="AU100" s="126"/>
      <c r="AV100" s="126"/>
      <c r="AW100" s="126"/>
      <c r="AX100" s="126"/>
      <c r="AY100" s="126"/>
      <c r="AZ100" s="126"/>
      <c r="BA100" s="126"/>
      <c r="BB100" s="126"/>
      <c r="BC100" s="112"/>
      <c r="BD100" s="243">
        <f t="shared" si="0"/>
        <v>59</v>
      </c>
      <c r="BE100" s="243"/>
    </row>
    <row r="101" spans="1:57" ht="10.5" customHeight="1">
      <c r="A101" s="340"/>
      <c r="B101" s="338"/>
      <c r="C101" s="107" t="s">
        <v>92</v>
      </c>
      <c r="D101" s="201"/>
      <c r="E101" s="201"/>
      <c r="F101" s="201"/>
      <c r="G101" s="201"/>
      <c r="H101" s="201"/>
      <c r="I101" s="201"/>
      <c r="J101" s="201"/>
      <c r="K101" s="199"/>
      <c r="L101" s="199"/>
      <c r="M101" s="199"/>
      <c r="N101" s="199"/>
      <c r="O101" s="199"/>
      <c r="P101" s="198"/>
      <c r="Q101" s="198"/>
      <c r="R101" s="198"/>
      <c r="S101" s="198"/>
      <c r="T101" s="244"/>
      <c r="U101" s="162"/>
      <c r="V101" s="173"/>
      <c r="W101" s="245"/>
      <c r="X101" s="245"/>
      <c r="Y101" s="199"/>
      <c r="Z101" s="199"/>
      <c r="AA101" s="199"/>
      <c r="AB101" s="199"/>
      <c r="AC101" s="199"/>
      <c r="AD101" s="199"/>
      <c r="AE101" s="199"/>
      <c r="AF101" s="199"/>
      <c r="AG101" s="201"/>
      <c r="AH101" s="201"/>
      <c r="AI101" s="201"/>
      <c r="AJ101" s="201"/>
      <c r="AK101" s="246"/>
      <c r="AL101" s="201"/>
      <c r="AM101" s="201"/>
      <c r="AN101" s="201"/>
      <c r="AO101" s="201"/>
      <c r="AP101" s="201"/>
      <c r="AQ101" s="201"/>
      <c r="AR101" s="247"/>
      <c r="AS101" s="247"/>
      <c r="AT101" s="236"/>
      <c r="AU101" s="126"/>
      <c r="AV101" s="126"/>
      <c r="AW101" s="126"/>
      <c r="AX101" s="126"/>
      <c r="AY101" s="126"/>
      <c r="AZ101" s="126"/>
      <c r="BA101" s="126"/>
      <c r="BB101" s="126"/>
      <c r="BC101" s="112"/>
      <c r="BD101" s="243">
        <f t="shared" si="0"/>
        <v>0</v>
      </c>
      <c r="BE101" s="243"/>
    </row>
    <row r="102" spans="1:57" ht="10.5" customHeight="1">
      <c r="A102" s="339" t="s">
        <v>169</v>
      </c>
      <c r="B102" s="337" t="s">
        <v>12</v>
      </c>
      <c r="C102" s="107" t="s">
        <v>91</v>
      </c>
      <c r="D102" s="119">
        <v>2</v>
      </c>
      <c r="E102" s="119">
        <v>2</v>
      </c>
      <c r="F102" s="119">
        <v>2</v>
      </c>
      <c r="G102" s="119">
        <v>2</v>
      </c>
      <c r="H102" s="119">
        <v>2</v>
      </c>
      <c r="I102" s="119">
        <v>2</v>
      </c>
      <c r="J102" s="119">
        <v>2</v>
      </c>
      <c r="K102" s="119">
        <v>2</v>
      </c>
      <c r="L102" s="119">
        <v>2</v>
      </c>
      <c r="M102" s="119">
        <v>2</v>
      </c>
      <c r="N102" s="119">
        <v>2</v>
      </c>
      <c r="O102" s="119">
        <v>2</v>
      </c>
      <c r="P102" s="119">
        <v>2</v>
      </c>
      <c r="Q102" s="119">
        <v>2</v>
      </c>
      <c r="R102" s="119">
        <v>2</v>
      </c>
      <c r="S102" s="119">
        <v>2</v>
      </c>
      <c r="T102" s="119">
        <v>2</v>
      </c>
      <c r="U102" s="162"/>
      <c r="V102" s="173"/>
      <c r="W102" s="119">
        <v>2</v>
      </c>
      <c r="X102" s="119">
        <v>2</v>
      </c>
      <c r="Y102" s="119">
        <v>2</v>
      </c>
      <c r="Z102" s="119">
        <v>2</v>
      </c>
      <c r="AA102" s="119">
        <v>2</v>
      </c>
      <c r="AB102" s="119">
        <v>2</v>
      </c>
      <c r="AC102" s="119">
        <v>2</v>
      </c>
      <c r="AD102" s="119">
        <v>2</v>
      </c>
      <c r="AE102" s="119">
        <v>2</v>
      </c>
      <c r="AF102" s="119">
        <v>2</v>
      </c>
      <c r="AG102" s="119">
        <v>2</v>
      </c>
      <c r="AH102" s="119">
        <v>2</v>
      </c>
      <c r="AI102" s="119">
        <v>2</v>
      </c>
      <c r="AJ102" s="119">
        <v>2</v>
      </c>
      <c r="AK102" s="119">
        <v>2</v>
      </c>
      <c r="AL102" s="119">
        <v>2</v>
      </c>
      <c r="AM102" s="119">
        <v>2</v>
      </c>
      <c r="AN102" s="119">
        <v>2</v>
      </c>
      <c r="AO102" s="119">
        <v>2</v>
      </c>
      <c r="AP102" s="119">
        <v>2</v>
      </c>
      <c r="AQ102" s="119">
        <v>2</v>
      </c>
      <c r="AR102" s="113"/>
      <c r="AS102" s="113"/>
      <c r="AT102" s="236"/>
      <c r="AU102" s="126"/>
      <c r="AV102" s="126"/>
      <c r="AW102" s="126"/>
      <c r="AX102" s="126"/>
      <c r="AY102" s="126"/>
      <c r="AZ102" s="126"/>
      <c r="BA102" s="126"/>
      <c r="BB102" s="126"/>
      <c r="BC102" s="112"/>
      <c r="BD102" s="243">
        <f t="shared" si="0"/>
        <v>76</v>
      </c>
      <c r="BE102" s="243"/>
    </row>
    <row r="103" spans="1:57" ht="10.5" customHeight="1">
      <c r="A103" s="340"/>
      <c r="B103" s="338"/>
      <c r="C103" s="107" t="s">
        <v>92</v>
      </c>
      <c r="D103" s="201"/>
      <c r="E103" s="201"/>
      <c r="F103" s="201"/>
      <c r="G103" s="201"/>
      <c r="H103" s="201"/>
      <c r="I103" s="201"/>
      <c r="J103" s="201"/>
      <c r="K103" s="199"/>
      <c r="L103" s="199"/>
      <c r="M103" s="199"/>
      <c r="N103" s="199"/>
      <c r="O103" s="199"/>
      <c r="P103" s="198"/>
      <c r="Q103" s="198"/>
      <c r="R103" s="198"/>
      <c r="S103" s="198"/>
      <c r="T103" s="244"/>
      <c r="U103" s="162"/>
      <c r="V103" s="173"/>
      <c r="W103" s="245"/>
      <c r="X103" s="245"/>
      <c r="Y103" s="199"/>
      <c r="Z103" s="199"/>
      <c r="AA103" s="199"/>
      <c r="AB103" s="199"/>
      <c r="AC103" s="199"/>
      <c r="AD103" s="199"/>
      <c r="AE103" s="199"/>
      <c r="AF103" s="199"/>
      <c r="AG103" s="201"/>
      <c r="AH103" s="201"/>
      <c r="AI103" s="201"/>
      <c r="AJ103" s="201"/>
      <c r="AK103" s="246"/>
      <c r="AL103" s="201"/>
      <c r="AM103" s="201"/>
      <c r="AN103" s="201"/>
      <c r="AO103" s="201"/>
      <c r="AP103" s="201"/>
      <c r="AQ103" s="201"/>
      <c r="AR103" s="247"/>
      <c r="AS103" s="247"/>
      <c r="AT103" s="236"/>
      <c r="AU103" s="126"/>
      <c r="AV103" s="126"/>
      <c r="AW103" s="126"/>
      <c r="AX103" s="126"/>
      <c r="AY103" s="126"/>
      <c r="AZ103" s="126"/>
      <c r="BA103" s="126"/>
      <c r="BB103" s="126"/>
      <c r="BC103" s="112"/>
      <c r="BD103" s="243">
        <f t="shared" si="0"/>
        <v>0</v>
      </c>
      <c r="BE103" s="243"/>
    </row>
    <row r="104" spans="1:57" ht="10.5" customHeight="1">
      <c r="A104" s="339" t="s">
        <v>170</v>
      </c>
      <c r="B104" s="337" t="s">
        <v>13</v>
      </c>
      <c r="C104" s="107" t="s">
        <v>91</v>
      </c>
      <c r="D104" s="119">
        <v>1</v>
      </c>
      <c r="E104" s="119">
        <v>1</v>
      </c>
      <c r="F104" s="119">
        <v>1</v>
      </c>
      <c r="G104" s="119">
        <v>1</v>
      </c>
      <c r="H104" s="119">
        <v>1</v>
      </c>
      <c r="I104" s="119">
        <v>1</v>
      </c>
      <c r="J104" s="119">
        <v>1</v>
      </c>
      <c r="K104" s="119">
        <v>1</v>
      </c>
      <c r="L104" s="119">
        <v>1</v>
      </c>
      <c r="M104" s="119">
        <v>1</v>
      </c>
      <c r="N104" s="119">
        <v>1</v>
      </c>
      <c r="O104" s="119">
        <v>1</v>
      </c>
      <c r="P104" s="119">
        <v>1</v>
      </c>
      <c r="Q104" s="119">
        <v>1</v>
      </c>
      <c r="R104" s="119">
        <v>1</v>
      </c>
      <c r="S104" s="119">
        <v>1</v>
      </c>
      <c r="T104" s="119">
        <v>1</v>
      </c>
      <c r="U104" s="162"/>
      <c r="V104" s="162"/>
      <c r="W104" s="119">
        <v>1</v>
      </c>
      <c r="X104" s="119">
        <v>1</v>
      </c>
      <c r="Y104" s="119">
        <v>1</v>
      </c>
      <c r="Z104" s="119">
        <v>1</v>
      </c>
      <c r="AA104" s="119">
        <v>1</v>
      </c>
      <c r="AB104" s="119">
        <v>1</v>
      </c>
      <c r="AC104" s="119">
        <v>1</v>
      </c>
      <c r="AD104" s="119">
        <v>1</v>
      </c>
      <c r="AE104" s="119">
        <v>1</v>
      </c>
      <c r="AF104" s="119">
        <v>1</v>
      </c>
      <c r="AG104" s="119">
        <v>1</v>
      </c>
      <c r="AH104" s="119">
        <v>1</v>
      </c>
      <c r="AI104" s="119">
        <v>1</v>
      </c>
      <c r="AJ104" s="119">
        <v>1</v>
      </c>
      <c r="AK104" s="119">
        <v>1</v>
      </c>
      <c r="AL104" s="119">
        <v>1</v>
      </c>
      <c r="AM104" s="119">
        <v>1</v>
      </c>
      <c r="AN104" s="119">
        <v>1</v>
      </c>
      <c r="AO104" s="119">
        <v>1</v>
      </c>
      <c r="AP104" s="119">
        <v>1</v>
      </c>
      <c r="AQ104" s="119">
        <v>1</v>
      </c>
      <c r="AR104" s="249"/>
      <c r="AS104" s="249"/>
      <c r="AT104" s="236"/>
      <c r="AU104" s="126"/>
      <c r="AV104" s="126"/>
      <c r="AW104" s="126"/>
      <c r="AX104" s="126"/>
      <c r="AY104" s="126"/>
      <c r="AZ104" s="126"/>
      <c r="BA104" s="126"/>
      <c r="BB104" s="126"/>
      <c r="BC104" s="112"/>
      <c r="BD104" s="243">
        <f t="shared" si="0"/>
        <v>38</v>
      </c>
      <c r="BE104" s="243"/>
    </row>
    <row r="105" spans="1:57" ht="12.75" customHeight="1">
      <c r="A105" s="340"/>
      <c r="B105" s="338"/>
      <c r="C105" s="107" t="s">
        <v>92</v>
      </c>
      <c r="D105" s="201"/>
      <c r="E105" s="201"/>
      <c r="F105" s="201"/>
      <c r="G105" s="201"/>
      <c r="H105" s="201"/>
      <c r="I105" s="201"/>
      <c r="J105" s="201"/>
      <c r="K105" s="199"/>
      <c r="L105" s="199"/>
      <c r="M105" s="199"/>
      <c r="N105" s="199"/>
      <c r="O105" s="199"/>
      <c r="P105" s="198"/>
      <c r="Q105" s="198"/>
      <c r="R105" s="198"/>
      <c r="S105" s="198"/>
      <c r="T105" s="244"/>
      <c r="U105" s="162"/>
      <c r="V105" s="173"/>
      <c r="W105" s="245"/>
      <c r="X105" s="245"/>
      <c r="Y105" s="199"/>
      <c r="Z105" s="199"/>
      <c r="AA105" s="199"/>
      <c r="AB105" s="199"/>
      <c r="AC105" s="199"/>
      <c r="AD105" s="199"/>
      <c r="AE105" s="199"/>
      <c r="AF105" s="199"/>
      <c r="AG105" s="201"/>
      <c r="AH105" s="201"/>
      <c r="AI105" s="201"/>
      <c r="AJ105" s="201"/>
      <c r="AK105" s="246"/>
      <c r="AL105" s="201"/>
      <c r="AM105" s="201"/>
      <c r="AN105" s="201"/>
      <c r="AO105" s="201"/>
      <c r="AP105" s="201"/>
      <c r="AQ105" s="201"/>
      <c r="AR105" s="247"/>
      <c r="AS105" s="247"/>
      <c r="AT105" s="236"/>
      <c r="AU105" s="126"/>
      <c r="AV105" s="126"/>
      <c r="AW105" s="126"/>
      <c r="AX105" s="126"/>
      <c r="AY105" s="126"/>
      <c r="AZ105" s="126"/>
      <c r="BA105" s="126"/>
      <c r="BB105" s="126"/>
      <c r="BC105" s="112"/>
      <c r="BD105" s="243">
        <f t="shared" si="0"/>
        <v>0</v>
      </c>
      <c r="BE105" s="243"/>
    </row>
    <row r="106" spans="1:57" ht="10.5" customHeight="1">
      <c r="A106" s="332"/>
      <c r="B106" s="343" t="s">
        <v>167</v>
      </c>
      <c r="C106" s="107"/>
      <c r="D106" s="201"/>
      <c r="E106" s="201"/>
      <c r="F106" s="201"/>
      <c r="G106" s="201"/>
      <c r="H106" s="201"/>
      <c r="I106" s="201"/>
      <c r="J106" s="201"/>
      <c r="K106" s="199"/>
      <c r="L106" s="199"/>
      <c r="M106" s="199"/>
      <c r="N106" s="199"/>
      <c r="O106" s="199"/>
      <c r="P106" s="198"/>
      <c r="Q106" s="198"/>
      <c r="R106" s="198"/>
      <c r="S106" s="198"/>
      <c r="T106" s="244"/>
      <c r="U106" s="162"/>
      <c r="V106" s="173"/>
      <c r="W106" s="245"/>
      <c r="X106" s="245"/>
      <c r="Y106" s="199"/>
      <c r="Z106" s="199"/>
      <c r="AA106" s="199"/>
      <c r="AB106" s="199"/>
      <c r="AC106" s="199"/>
      <c r="AD106" s="199"/>
      <c r="AE106" s="199"/>
      <c r="AF106" s="199"/>
      <c r="AG106" s="201"/>
      <c r="AH106" s="201"/>
      <c r="AI106" s="201"/>
      <c r="AJ106" s="201"/>
      <c r="AK106" s="246"/>
      <c r="AL106" s="201"/>
      <c r="AM106" s="201"/>
      <c r="AN106" s="201"/>
      <c r="AO106" s="201"/>
      <c r="AP106" s="201"/>
      <c r="AQ106" s="201"/>
      <c r="AR106" s="247"/>
      <c r="AS106" s="247"/>
      <c r="AT106" s="236"/>
      <c r="AU106" s="126"/>
      <c r="AV106" s="126"/>
      <c r="AW106" s="126"/>
      <c r="AX106" s="126"/>
      <c r="AY106" s="126"/>
      <c r="AZ106" s="126"/>
      <c r="BA106" s="126"/>
      <c r="BB106" s="126"/>
      <c r="BC106" s="112"/>
      <c r="BD106" s="243">
        <f t="shared" si="0"/>
        <v>0</v>
      </c>
      <c r="BE106" s="243"/>
    </row>
    <row r="107" spans="1:57" ht="15" customHeight="1">
      <c r="A107" s="333"/>
      <c r="B107" s="344"/>
      <c r="C107" s="107"/>
      <c r="D107" s="201"/>
      <c r="E107" s="201"/>
      <c r="F107" s="201"/>
      <c r="G107" s="201"/>
      <c r="H107" s="201"/>
      <c r="I107" s="201"/>
      <c r="J107" s="201"/>
      <c r="K107" s="199"/>
      <c r="L107" s="199"/>
      <c r="M107" s="199"/>
      <c r="N107" s="199"/>
      <c r="O107" s="199"/>
      <c r="P107" s="198"/>
      <c r="Q107" s="198"/>
      <c r="R107" s="198"/>
      <c r="S107" s="198"/>
      <c r="T107" s="244"/>
      <c r="U107" s="162"/>
      <c r="V107" s="173"/>
      <c r="W107" s="245"/>
      <c r="X107" s="245"/>
      <c r="Y107" s="199"/>
      <c r="Z107" s="199"/>
      <c r="AA107" s="199"/>
      <c r="AB107" s="199"/>
      <c r="AC107" s="199"/>
      <c r="AD107" s="199"/>
      <c r="AE107" s="199"/>
      <c r="AF107" s="199"/>
      <c r="AG107" s="201"/>
      <c r="AH107" s="201"/>
      <c r="AI107" s="201"/>
      <c r="AJ107" s="201"/>
      <c r="AK107" s="246"/>
      <c r="AL107" s="201"/>
      <c r="AM107" s="201"/>
      <c r="AN107" s="201"/>
      <c r="AO107" s="201"/>
      <c r="AP107" s="201"/>
      <c r="AQ107" s="201"/>
      <c r="AR107" s="247"/>
      <c r="AS107" s="247"/>
      <c r="AT107" s="236"/>
      <c r="AU107" s="126"/>
      <c r="AV107" s="126"/>
      <c r="AW107" s="126"/>
      <c r="AX107" s="126"/>
      <c r="AY107" s="126"/>
      <c r="AZ107" s="126"/>
      <c r="BA107" s="126"/>
      <c r="BB107" s="126"/>
      <c r="BC107" s="112"/>
      <c r="BD107" s="243">
        <f t="shared" si="0"/>
        <v>0</v>
      </c>
      <c r="BE107" s="243"/>
    </row>
    <row r="108" spans="1:57" ht="10.5" customHeight="1">
      <c r="A108" s="339" t="s">
        <v>159</v>
      </c>
      <c r="B108" s="337" t="s">
        <v>166</v>
      </c>
      <c r="C108" s="107" t="s">
        <v>91</v>
      </c>
      <c r="D108" s="121">
        <v>4</v>
      </c>
      <c r="E108" s="121">
        <v>4</v>
      </c>
      <c r="F108" s="121">
        <v>4</v>
      </c>
      <c r="G108" s="121">
        <v>4</v>
      </c>
      <c r="H108" s="121">
        <v>4</v>
      </c>
      <c r="I108" s="121">
        <v>4</v>
      </c>
      <c r="J108" s="121">
        <v>4</v>
      </c>
      <c r="K108" s="121">
        <v>4</v>
      </c>
      <c r="L108" s="121">
        <v>4</v>
      </c>
      <c r="M108" s="121">
        <v>4</v>
      </c>
      <c r="N108" s="121">
        <v>4</v>
      </c>
      <c r="O108" s="121">
        <v>4</v>
      </c>
      <c r="P108" s="121">
        <v>4</v>
      </c>
      <c r="Q108" s="121">
        <v>4</v>
      </c>
      <c r="R108" s="121">
        <v>4</v>
      </c>
      <c r="S108" s="292">
        <v>3</v>
      </c>
      <c r="T108" s="292">
        <v>3</v>
      </c>
      <c r="U108" s="162"/>
      <c r="V108" s="173"/>
      <c r="W108" s="193">
        <v>2</v>
      </c>
      <c r="X108" s="193">
        <v>2</v>
      </c>
      <c r="Y108" s="193">
        <v>2</v>
      </c>
      <c r="Z108" s="193">
        <v>2</v>
      </c>
      <c r="AA108" s="193">
        <v>2</v>
      </c>
      <c r="AB108" s="193">
        <v>2</v>
      </c>
      <c r="AC108" s="193">
        <v>2</v>
      </c>
      <c r="AD108" s="193">
        <v>2</v>
      </c>
      <c r="AE108" s="193">
        <v>2</v>
      </c>
      <c r="AF108" s="193">
        <v>2</v>
      </c>
      <c r="AG108" s="193">
        <v>2</v>
      </c>
      <c r="AH108" s="193">
        <v>2</v>
      </c>
      <c r="AI108" s="193">
        <v>2</v>
      </c>
      <c r="AJ108" s="193">
        <v>2</v>
      </c>
      <c r="AK108" s="193">
        <v>2</v>
      </c>
      <c r="AL108" s="193">
        <v>2</v>
      </c>
      <c r="AM108" s="193">
        <v>2</v>
      </c>
      <c r="AN108" s="193">
        <v>2</v>
      </c>
      <c r="AO108" s="193">
        <v>2</v>
      </c>
      <c r="AP108" s="193">
        <v>2</v>
      </c>
      <c r="AQ108" s="193">
        <v>2</v>
      </c>
      <c r="AR108" s="113"/>
      <c r="AS108" s="113"/>
      <c r="AT108" s="236"/>
      <c r="AU108" s="126"/>
      <c r="AV108" s="126"/>
      <c r="AW108" s="126"/>
      <c r="AX108" s="126"/>
      <c r="AY108" s="126"/>
      <c r="AZ108" s="126"/>
      <c r="BA108" s="126"/>
      <c r="BB108" s="126"/>
      <c r="BC108" s="112"/>
      <c r="BD108" s="243">
        <f t="shared" si="0"/>
        <v>108</v>
      </c>
      <c r="BE108" s="243"/>
    </row>
    <row r="109" spans="1:57" ht="10.5" customHeight="1">
      <c r="A109" s="340"/>
      <c r="B109" s="338"/>
      <c r="C109" s="107" t="s">
        <v>92</v>
      </c>
      <c r="D109" s="201"/>
      <c r="E109" s="201"/>
      <c r="F109" s="201"/>
      <c r="G109" s="201"/>
      <c r="H109" s="201"/>
      <c r="I109" s="201"/>
      <c r="J109" s="201"/>
      <c r="K109" s="199"/>
      <c r="L109" s="199"/>
      <c r="M109" s="199"/>
      <c r="N109" s="199"/>
      <c r="O109" s="199"/>
      <c r="P109" s="198"/>
      <c r="Q109" s="198"/>
      <c r="R109" s="198"/>
      <c r="S109" s="198"/>
      <c r="T109" s="244"/>
      <c r="U109" s="162"/>
      <c r="V109" s="173"/>
      <c r="W109" s="95"/>
      <c r="X109" s="245"/>
      <c r="Y109" s="199"/>
      <c r="Z109" s="199"/>
      <c r="AA109" s="199"/>
      <c r="AB109" s="199"/>
      <c r="AC109" s="199"/>
      <c r="AD109" s="199"/>
      <c r="AE109" s="199"/>
      <c r="AF109" s="199"/>
      <c r="AG109" s="201"/>
      <c r="AH109" s="201"/>
      <c r="AI109" s="201"/>
      <c r="AJ109" s="201"/>
      <c r="AK109" s="246"/>
      <c r="AL109" s="201"/>
      <c r="AM109" s="201"/>
      <c r="AN109" s="201"/>
      <c r="AO109" s="201"/>
      <c r="AP109" s="201"/>
      <c r="AQ109" s="201"/>
      <c r="AR109" s="247"/>
      <c r="AS109" s="247"/>
      <c r="AT109" s="236"/>
      <c r="AU109" s="126"/>
      <c r="AV109" s="126"/>
      <c r="AW109" s="126"/>
      <c r="AX109" s="126"/>
      <c r="AY109" s="126"/>
      <c r="AZ109" s="126"/>
      <c r="BA109" s="126"/>
      <c r="BB109" s="126"/>
      <c r="BC109" s="112"/>
      <c r="BD109" s="243">
        <f t="shared" si="0"/>
        <v>0</v>
      </c>
      <c r="BE109" s="243"/>
    </row>
    <row r="110" spans="1:57" ht="10.5" customHeight="1">
      <c r="A110" s="339" t="s">
        <v>160</v>
      </c>
      <c r="B110" s="337" t="s">
        <v>65</v>
      </c>
      <c r="C110" s="107" t="s">
        <v>91</v>
      </c>
      <c r="D110" s="292">
        <v>3</v>
      </c>
      <c r="E110" s="292">
        <v>3</v>
      </c>
      <c r="F110" s="121">
        <v>1</v>
      </c>
      <c r="G110" s="121">
        <v>1</v>
      </c>
      <c r="H110" s="121">
        <v>1</v>
      </c>
      <c r="I110" s="121">
        <v>1</v>
      </c>
      <c r="J110" s="121">
        <v>1</v>
      </c>
      <c r="K110" s="121">
        <v>1</v>
      </c>
      <c r="L110" s="121">
        <v>1</v>
      </c>
      <c r="M110" s="121">
        <v>1</v>
      </c>
      <c r="N110" s="121">
        <v>1</v>
      </c>
      <c r="O110" s="121">
        <v>1</v>
      </c>
      <c r="P110" s="121">
        <v>1</v>
      </c>
      <c r="Q110" s="121">
        <v>1</v>
      </c>
      <c r="R110" s="121">
        <v>1</v>
      </c>
      <c r="S110" s="121">
        <v>1</v>
      </c>
      <c r="T110" s="292"/>
      <c r="U110" s="162"/>
      <c r="V110" s="173"/>
      <c r="W110" s="193">
        <v>3</v>
      </c>
      <c r="X110" s="193">
        <v>3</v>
      </c>
      <c r="Y110" s="193">
        <v>3</v>
      </c>
      <c r="Z110" s="193">
        <v>3</v>
      </c>
      <c r="AA110" s="193">
        <v>3</v>
      </c>
      <c r="AB110" s="193">
        <v>3</v>
      </c>
      <c r="AC110" s="193">
        <v>3</v>
      </c>
      <c r="AD110" s="193">
        <v>3</v>
      </c>
      <c r="AE110" s="193">
        <v>3</v>
      </c>
      <c r="AF110" s="193">
        <v>3</v>
      </c>
      <c r="AG110" s="193">
        <v>3</v>
      </c>
      <c r="AH110" s="193">
        <v>3</v>
      </c>
      <c r="AI110" s="193">
        <v>3</v>
      </c>
      <c r="AJ110" s="193">
        <v>3</v>
      </c>
      <c r="AK110" s="193">
        <v>3</v>
      </c>
      <c r="AL110" s="193">
        <v>3</v>
      </c>
      <c r="AM110" s="294">
        <v>1</v>
      </c>
      <c r="AN110" s="294">
        <v>2</v>
      </c>
      <c r="AO110" s="297">
        <v>2</v>
      </c>
      <c r="AP110" s="193">
        <v>2</v>
      </c>
      <c r="AQ110" s="193">
        <v>2</v>
      </c>
      <c r="AR110" s="113"/>
      <c r="AS110" s="113"/>
      <c r="AT110" s="236"/>
      <c r="AU110" s="126"/>
      <c r="AV110" s="126"/>
      <c r="AW110" s="126"/>
      <c r="AX110" s="126"/>
      <c r="AY110" s="126"/>
      <c r="AZ110" s="126"/>
      <c r="BA110" s="126"/>
      <c r="BB110" s="126"/>
      <c r="BC110" s="112"/>
      <c r="BD110" s="243">
        <f t="shared" si="0"/>
        <v>77</v>
      </c>
      <c r="BE110" s="243"/>
    </row>
    <row r="111" spans="1:57" ht="10.5" customHeight="1">
      <c r="A111" s="340"/>
      <c r="B111" s="338"/>
      <c r="C111" s="107" t="s">
        <v>92</v>
      </c>
      <c r="D111" s="201"/>
      <c r="E111" s="201"/>
      <c r="F111" s="201"/>
      <c r="G111" s="201"/>
      <c r="H111" s="201"/>
      <c r="I111" s="201"/>
      <c r="J111" s="201"/>
      <c r="K111" s="199"/>
      <c r="L111" s="199"/>
      <c r="M111" s="199"/>
      <c r="N111" s="199"/>
      <c r="O111" s="199"/>
      <c r="P111" s="198"/>
      <c r="Q111" s="198"/>
      <c r="R111" s="198"/>
      <c r="S111" s="198"/>
      <c r="T111" s="244"/>
      <c r="U111" s="162"/>
      <c r="V111" s="173"/>
      <c r="W111" s="245"/>
      <c r="X111" s="245"/>
      <c r="Y111" s="199"/>
      <c r="Z111" s="199"/>
      <c r="AA111" s="199"/>
      <c r="AB111" s="199"/>
      <c r="AC111" s="199"/>
      <c r="AD111" s="199"/>
      <c r="AE111" s="199"/>
      <c r="AF111" s="199"/>
      <c r="AG111" s="201"/>
      <c r="AH111" s="201"/>
      <c r="AI111" s="201"/>
      <c r="AJ111" s="201"/>
      <c r="AK111" s="246"/>
      <c r="AL111" s="201"/>
      <c r="AM111" s="201"/>
      <c r="AN111" s="201"/>
      <c r="AO111" s="201"/>
      <c r="AP111" s="201"/>
      <c r="AQ111" s="201"/>
      <c r="AR111" s="247"/>
      <c r="AS111" s="247"/>
      <c r="AT111" s="236"/>
      <c r="AU111" s="126"/>
      <c r="AV111" s="126"/>
      <c r="AW111" s="126"/>
      <c r="AX111" s="126"/>
      <c r="AY111" s="126"/>
      <c r="AZ111" s="126"/>
      <c r="BA111" s="126"/>
      <c r="BB111" s="126"/>
      <c r="BC111" s="112"/>
      <c r="BD111" s="243">
        <f t="shared" si="0"/>
        <v>0</v>
      </c>
      <c r="BE111" s="243"/>
    </row>
    <row r="112" spans="1:57" ht="10.5" customHeight="1">
      <c r="A112" s="345" t="s">
        <v>154</v>
      </c>
      <c r="B112" s="337" t="s">
        <v>141</v>
      </c>
      <c r="C112" s="107" t="s">
        <v>91</v>
      </c>
      <c r="D112" s="119">
        <v>2</v>
      </c>
      <c r="E112" s="119">
        <v>2</v>
      </c>
      <c r="F112" s="119">
        <v>2</v>
      </c>
      <c r="G112" s="119">
        <v>2</v>
      </c>
      <c r="H112" s="119">
        <v>2</v>
      </c>
      <c r="I112" s="119">
        <v>2</v>
      </c>
      <c r="J112" s="119">
        <v>2</v>
      </c>
      <c r="K112" s="119">
        <v>2</v>
      </c>
      <c r="L112" s="119">
        <v>2</v>
      </c>
      <c r="M112" s="119">
        <v>2</v>
      </c>
      <c r="N112" s="119">
        <v>2</v>
      </c>
      <c r="O112" s="119">
        <v>2</v>
      </c>
      <c r="P112" s="119">
        <v>2</v>
      </c>
      <c r="Q112" s="119">
        <v>2</v>
      </c>
      <c r="R112" s="119">
        <v>2</v>
      </c>
      <c r="S112" s="119">
        <v>2</v>
      </c>
      <c r="T112" s="119">
        <v>2</v>
      </c>
      <c r="U112" s="162"/>
      <c r="V112" s="162"/>
      <c r="W112" s="119">
        <v>1</v>
      </c>
      <c r="X112" s="119">
        <v>1</v>
      </c>
      <c r="Y112" s="119">
        <v>1</v>
      </c>
      <c r="Z112" s="119">
        <v>1</v>
      </c>
      <c r="AA112" s="119">
        <v>1</v>
      </c>
      <c r="AB112" s="119">
        <v>1</v>
      </c>
      <c r="AC112" s="119">
        <v>1</v>
      </c>
      <c r="AD112" s="119">
        <v>1</v>
      </c>
      <c r="AE112" s="119">
        <v>1</v>
      </c>
      <c r="AF112" s="119">
        <v>1</v>
      </c>
      <c r="AG112" s="119">
        <v>1</v>
      </c>
      <c r="AH112" s="119">
        <v>1</v>
      </c>
      <c r="AI112" s="119">
        <v>1</v>
      </c>
      <c r="AJ112" s="119">
        <v>1</v>
      </c>
      <c r="AK112" s="119">
        <v>1</v>
      </c>
      <c r="AL112" s="119">
        <v>1</v>
      </c>
      <c r="AM112" s="119">
        <v>1</v>
      </c>
      <c r="AN112" s="119">
        <v>1</v>
      </c>
      <c r="AO112" s="119">
        <v>1</v>
      </c>
      <c r="AP112" s="119">
        <v>1</v>
      </c>
      <c r="AQ112" s="119">
        <v>1</v>
      </c>
      <c r="AR112" s="120"/>
      <c r="AS112" s="120"/>
      <c r="AT112" s="236"/>
      <c r="AU112" s="126"/>
      <c r="AV112" s="126"/>
      <c r="AW112" s="126"/>
      <c r="AX112" s="126"/>
      <c r="AY112" s="126"/>
      <c r="AZ112" s="126"/>
      <c r="BA112" s="126"/>
      <c r="BB112" s="126"/>
      <c r="BC112" s="112"/>
      <c r="BD112" s="243">
        <f t="shared" si="0"/>
        <v>55</v>
      </c>
      <c r="BE112" s="243"/>
    </row>
    <row r="113" spans="1:57" ht="10.5" customHeight="1">
      <c r="A113" s="346"/>
      <c r="B113" s="338"/>
      <c r="C113" s="107" t="s">
        <v>92</v>
      </c>
      <c r="D113" s="201"/>
      <c r="E113" s="201"/>
      <c r="F113" s="201"/>
      <c r="G113" s="201"/>
      <c r="H113" s="201"/>
      <c r="I113" s="201"/>
      <c r="J113" s="201"/>
      <c r="K113" s="199"/>
      <c r="L113" s="199"/>
      <c r="M113" s="199"/>
      <c r="N113" s="199"/>
      <c r="O113" s="199"/>
      <c r="P113" s="198"/>
      <c r="Q113" s="198"/>
      <c r="R113" s="198"/>
      <c r="S113" s="198"/>
      <c r="T113" s="198"/>
      <c r="U113" s="162"/>
      <c r="V113" s="173"/>
      <c r="W113" s="245"/>
      <c r="X113" s="245"/>
      <c r="Y113" s="199"/>
      <c r="Z113" s="199"/>
      <c r="AA113" s="199"/>
      <c r="AB113" s="199"/>
      <c r="AC113" s="199"/>
      <c r="AD113" s="199"/>
      <c r="AE113" s="199"/>
      <c r="AF113" s="199"/>
      <c r="AG113" s="201"/>
      <c r="AH113" s="201"/>
      <c r="AI113" s="201"/>
      <c r="AJ113" s="201"/>
      <c r="AK113" s="246"/>
      <c r="AL113" s="201"/>
      <c r="AM113" s="201"/>
      <c r="AN113" s="201"/>
      <c r="AO113" s="201"/>
      <c r="AP113" s="201"/>
      <c r="AQ113" s="201"/>
      <c r="AR113" s="247"/>
      <c r="AS113" s="247"/>
      <c r="AT113" s="236"/>
      <c r="AU113" s="126"/>
      <c r="AV113" s="126"/>
      <c r="AW113" s="126"/>
      <c r="AX113" s="126"/>
      <c r="AY113" s="126"/>
      <c r="AZ113" s="126"/>
      <c r="BA113" s="126"/>
      <c r="BB113" s="126"/>
      <c r="BC113" s="112"/>
      <c r="BD113" s="243">
        <f t="shared" si="0"/>
        <v>0</v>
      </c>
      <c r="BE113" s="243"/>
    </row>
    <row r="114" spans="1:57" ht="10.5" customHeight="1">
      <c r="A114" s="339" t="s">
        <v>155</v>
      </c>
      <c r="B114" s="337" t="s">
        <v>239</v>
      </c>
      <c r="C114" s="107" t="s">
        <v>91</v>
      </c>
      <c r="D114" s="121">
        <v>2</v>
      </c>
      <c r="E114" s="121">
        <v>2</v>
      </c>
      <c r="F114" s="121">
        <v>2</v>
      </c>
      <c r="G114" s="121">
        <v>2</v>
      </c>
      <c r="H114" s="121">
        <v>2</v>
      </c>
      <c r="I114" s="121">
        <v>2</v>
      </c>
      <c r="J114" s="121">
        <v>2</v>
      </c>
      <c r="K114" s="121">
        <v>2</v>
      </c>
      <c r="L114" s="121">
        <v>2</v>
      </c>
      <c r="M114" s="121">
        <v>2</v>
      </c>
      <c r="N114" s="121">
        <v>2</v>
      </c>
      <c r="O114" s="121">
        <v>2</v>
      </c>
      <c r="P114" s="121">
        <v>2</v>
      </c>
      <c r="Q114" s="121">
        <v>2</v>
      </c>
      <c r="R114" s="121">
        <v>2</v>
      </c>
      <c r="S114" s="121">
        <v>2</v>
      </c>
      <c r="T114" s="292">
        <v>3</v>
      </c>
      <c r="U114" s="162"/>
      <c r="V114" s="250"/>
      <c r="W114" s="121">
        <v>3</v>
      </c>
      <c r="X114" s="121">
        <v>3</v>
      </c>
      <c r="Y114" s="121">
        <v>3</v>
      </c>
      <c r="Z114" s="121">
        <v>3</v>
      </c>
      <c r="AA114" s="121">
        <v>3</v>
      </c>
      <c r="AB114" s="121">
        <v>3</v>
      </c>
      <c r="AC114" s="121">
        <v>3</v>
      </c>
      <c r="AD114" s="121">
        <v>3</v>
      </c>
      <c r="AE114" s="121">
        <v>3</v>
      </c>
      <c r="AF114" s="121">
        <v>3</v>
      </c>
      <c r="AG114" s="121">
        <v>3</v>
      </c>
      <c r="AH114" s="121">
        <v>3</v>
      </c>
      <c r="AI114" s="121">
        <v>3</v>
      </c>
      <c r="AJ114" s="121">
        <v>3</v>
      </c>
      <c r="AK114" s="121">
        <v>3</v>
      </c>
      <c r="AL114" s="121">
        <v>3</v>
      </c>
      <c r="AM114" s="121">
        <v>3</v>
      </c>
      <c r="AN114" s="121">
        <v>3</v>
      </c>
      <c r="AO114" s="121">
        <v>3</v>
      </c>
      <c r="AP114" s="121">
        <v>3</v>
      </c>
      <c r="AQ114" s="121">
        <v>3</v>
      </c>
      <c r="AR114" s="249"/>
      <c r="AS114" s="249"/>
      <c r="AT114" s="236"/>
      <c r="AU114" s="126"/>
      <c r="AV114" s="126"/>
      <c r="AW114" s="126"/>
      <c r="AX114" s="126"/>
      <c r="AY114" s="126"/>
      <c r="AZ114" s="126"/>
      <c r="BA114" s="126"/>
      <c r="BB114" s="126"/>
      <c r="BC114" s="112"/>
      <c r="BD114" s="243">
        <f t="shared" si="0"/>
        <v>98</v>
      </c>
      <c r="BE114" s="243"/>
    </row>
    <row r="115" spans="1:57" ht="14.25" customHeight="1">
      <c r="A115" s="340"/>
      <c r="B115" s="338"/>
      <c r="C115" s="107" t="s">
        <v>92</v>
      </c>
      <c r="D115" s="201"/>
      <c r="E115" s="201"/>
      <c r="F115" s="201"/>
      <c r="G115" s="201"/>
      <c r="H115" s="201"/>
      <c r="I115" s="201"/>
      <c r="J115" s="201"/>
      <c r="K115" s="199"/>
      <c r="L115" s="199"/>
      <c r="M115" s="199"/>
      <c r="N115" s="199"/>
      <c r="O115" s="199"/>
      <c r="P115" s="198"/>
      <c r="Q115" s="198"/>
      <c r="R115" s="198"/>
      <c r="S115" s="198"/>
      <c r="T115" s="244"/>
      <c r="U115" s="162"/>
      <c r="V115" s="173"/>
      <c r="W115" s="245"/>
      <c r="X115" s="245"/>
      <c r="Y115" s="199"/>
      <c r="Z115" s="199"/>
      <c r="AA115" s="199"/>
      <c r="AB115" s="199"/>
      <c r="AC115" s="199"/>
      <c r="AD115" s="199"/>
      <c r="AE115" s="199"/>
      <c r="AF115" s="199"/>
      <c r="AG115" s="201"/>
      <c r="AH115" s="201"/>
      <c r="AI115" s="201"/>
      <c r="AJ115" s="201"/>
      <c r="AK115" s="246"/>
      <c r="AL115" s="201"/>
      <c r="AM115" s="201"/>
      <c r="AN115" s="201"/>
      <c r="AO115" s="201"/>
      <c r="AP115" s="201"/>
      <c r="AQ115" s="201"/>
      <c r="AR115" s="247"/>
      <c r="AS115" s="247"/>
      <c r="AT115" s="236"/>
      <c r="AU115" s="126"/>
      <c r="AV115" s="126"/>
      <c r="AW115" s="126"/>
      <c r="AX115" s="126"/>
      <c r="AY115" s="126"/>
      <c r="AZ115" s="126"/>
      <c r="BA115" s="126"/>
      <c r="BB115" s="126"/>
      <c r="BC115" s="112"/>
      <c r="BD115" s="243">
        <f t="shared" si="0"/>
        <v>0</v>
      </c>
      <c r="BE115" s="243"/>
    </row>
    <row r="116" spans="1:57" ht="10.5" customHeight="1">
      <c r="A116" s="347" t="s">
        <v>179</v>
      </c>
      <c r="B116" s="349" t="s">
        <v>178</v>
      </c>
      <c r="C116" s="251" t="s">
        <v>91</v>
      </c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162"/>
      <c r="V116" s="173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120"/>
      <c r="AS116" s="120"/>
      <c r="AT116" s="236"/>
      <c r="AU116" s="126"/>
      <c r="AV116" s="126"/>
      <c r="AW116" s="126"/>
      <c r="AX116" s="126"/>
      <c r="AY116" s="126"/>
      <c r="AZ116" s="126"/>
      <c r="BA116" s="126"/>
      <c r="BB116" s="126"/>
      <c r="BC116" s="112"/>
      <c r="BD116" s="243">
        <f t="shared" si="0"/>
        <v>0</v>
      </c>
      <c r="BE116" s="243"/>
    </row>
    <row r="117" spans="1:57" ht="14.25" customHeight="1">
      <c r="A117" s="348"/>
      <c r="B117" s="350"/>
      <c r="C117" s="251" t="s">
        <v>92</v>
      </c>
      <c r="D117" s="253"/>
      <c r="E117" s="253"/>
      <c r="F117" s="253"/>
      <c r="G117" s="253"/>
      <c r="H117" s="253"/>
      <c r="I117" s="253"/>
      <c r="J117" s="253"/>
      <c r="K117" s="254"/>
      <c r="L117" s="254"/>
      <c r="M117" s="254"/>
      <c r="N117" s="254"/>
      <c r="O117" s="254"/>
      <c r="P117" s="251"/>
      <c r="Q117" s="251"/>
      <c r="R117" s="251"/>
      <c r="S117" s="251"/>
      <c r="T117" s="255"/>
      <c r="U117" s="162"/>
      <c r="V117" s="173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47"/>
      <c r="AS117" s="247"/>
      <c r="AT117" s="236"/>
      <c r="AU117" s="126"/>
      <c r="AV117" s="126"/>
      <c r="AW117" s="126"/>
      <c r="AX117" s="126"/>
      <c r="AY117" s="126"/>
      <c r="AZ117" s="126"/>
      <c r="BA117" s="126"/>
      <c r="BB117" s="126"/>
      <c r="BC117" s="112"/>
      <c r="BD117" s="243">
        <f t="shared" si="0"/>
        <v>0</v>
      </c>
      <c r="BE117" s="243"/>
    </row>
    <row r="118" spans="1:57" ht="10.5" customHeight="1">
      <c r="A118" s="339" t="s">
        <v>181</v>
      </c>
      <c r="B118" s="337" t="s">
        <v>180</v>
      </c>
      <c r="C118" s="107" t="s">
        <v>91</v>
      </c>
      <c r="D118" s="121">
        <v>3</v>
      </c>
      <c r="E118" s="121">
        <v>3</v>
      </c>
      <c r="F118" s="121">
        <v>3</v>
      </c>
      <c r="G118" s="121">
        <v>3</v>
      </c>
      <c r="H118" s="121">
        <v>3</v>
      </c>
      <c r="I118" s="121">
        <v>3</v>
      </c>
      <c r="J118" s="121">
        <v>3</v>
      </c>
      <c r="K118" s="121">
        <v>3</v>
      </c>
      <c r="L118" s="121">
        <v>3</v>
      </c>
      <c r="M118" s="121">
        <v>3</v>
      </c>
      <c r="N118" s="121">
        <v>3</v>
      </c>
      <c r="O118" s="121">
        <v>3</v>
      </c>
      <c r="P118" s="121">
        <v>3</v>
      </c>
      <c r="Q118" s="121">
        <v>3</v>
      </c>
      <c r="R118" s="121">
        <v>3</v>
      </c>
      <c r="S118" s="121">
        <v>3</v>
      </c>
      <c r="T118" s="121">
        <v>3</v>
      </c>
      <c r="U118" s="162"/>
      <c r="V118" s="256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249"/>
      <c r="AS118" s="249"/>
      <c r="AT118" s="236"/>
      <c r="AU118" s="126"/>
      <c r="AV118" s="126"/>
      <c r="AW118" s="126"/>
      <c r="AX118" s="126"/>
      <c r="AY118" s="126"/>
      <c r="AZ118" s="126"/>
      <c r="BA118" s="126"/>
      <c r="BB118" s="126"/>
      <c r="BC118" s="112"/>
      <c r="BD118" s="243">
        <f t="shared" si="0"/>
        <v>51</v>
      </c>
      <c r="BE118" s="243"/>
    </row>
    <row r="119" spans="1:57" ht="12.75" customHeight="1">
      <c r="A119" s="340"/>
      <c r="B119" s="338"/>
      <c r="C119" s="107" t="s">
        <v>92</v>
      </c>
      <c r="D119" s="201"/>
      <c r="E119" s="201"/>
      <c r="F119" s="201"/>
      <c r="G119" s="201"/>
      <c r="H119" s="201"/>
      <c r="I119" s="201"/>
      <c r="J119" s="201"/>
      <c r="K119" s="199"/>
      <c r="L119" s="199"/>
      <c r="M119" s="199"/>
      <c r="N119" s="199"/>
      <c r="O119" s="199"/>
      <c r="P119" s="198"/>
      <c r="Q119" s="198"/>
      <c r="R119" s="198"/>
      <c r="S119" s="198"/>
      <c r="T119" s="244"/>
      <c r="U119" s="162"/>
      <c r="V119" s="173"/>
      <c r="W119" s="245"/>
      <c r="X119" s="245"/>
      <c r="Y119" s="199"/>
      <c r="Z119" s="199"/>
      <c r="AA119" s="199"/>
      <c r="AB119" s="199"/>
      <c r="AC119" s="199"/>
      <c r="AD119" s="199"/>
      <c r="AE119" s="199"/>
      <c r="AF119" s="199"/>
      <c r="AG119" s="201"/>
      <c r="AH119" s="201"/>
      <c r="AI119" s="201"/>
      <c r="AJ119" s="201"/>
      <c r="AK119" s="246"/>
      <c r="AL119" s="201"/>
      <c r="AM119" s="201"/>
      <c r="AN119" s="201"/>
      <c r="AO119" s="201"/>
      <c r="AP119" s="201"/>
      <c r="AQ119" s="201"/>
      <c r="AR119" s="247"/>
      <c r="AS119" s="247"/>
      <c r="AT119" s="236"/>
      <c r="AU119" s="126"/>
      <c r="AV119" s="126"/>
      <c r="AW119" s="126"/>
      <c r="AX119" s="126"/>
      <c r="AY119" s="126"/>
      <c r="AZ119" s="126"/>
      <c r="BA119" s="126"/>
      <c r="BB119" s="126"/>
      <c r="BC119" s="112"/>
      <c r="BD119" s="243">
        <f t="shared" si="0"/>
        <v>0</v>
      </c>
      <c r="BE119" s="243"/>
    </row>
    <row r="120" spans="1:57" ht="10.5" customHeight="1">
      <c r="A120" s="339" t="s">
        <v>182</v>
      </c>
      <c r="B120" s="337" t="s">
        <v>234</v>
      </c>
      <c r="C120" s="107" t="s">
        <v>91</v>
      </c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62"/>
      <c r="V120" s="256"/>
      <c r="W120" s="121">
        <v>2</v>
      </c>
      <c r="X120" s="121">
        <v>2</v>
      </c>
      <c r="Y120" s="121">
        <v>2</v>
      </c>
      <c r="Z120" s="121">
        <v>2</v>
      </c>
      <c r="AA120" s="121">
        <v>2</v>
      </c>
      <c r="AB120" s="121">
        <v>2</v>
      </c>
      <c r="AC120" s="121">
        <v>2</v>
      </c>
      <c r="AD120" s="121">
        <v>2</v>
      </c>
      <c r="AE120" s="121">
        <v>2</v>
      </c>
      <c r="AF120" s="121">
        <v>2</v>
      </c>
      <c r="AG120" s="121">
        <v>2</v>
      </c>
      <c r="AH120" s="121">
        <v>2</v>
      </c>
      <c r="AI120" s="121">
        <v>2</v>
      </c>
      <c r="AJ120" s="121">
        <v>2</v>
      </c>
      <c r="AK120" s="121">
        <v>2</v>
      </c>
      <c r="AL120" s="121">
        <v>2</v>
      </c>
      <c r="AM120" s="121">
        <v>2</v>
      </c>
      <c r="AN120" s="121">
        <v>2</v>
      </c>
      <c r="AO120" s="121">
        <v>2</v>
      </c>
      <c r="AP120" s="121">
        <v>2</v>
      </c>
      <c r="AQ120" s="121">
        <v>2</v>
      </c>
      <c r="AR120" s="247"/>
      <c r="AS120" s="247"/>
      <c r="AT120" s="236"/>
      <c r="AU120" s="126"/>
      <c r="AV120" s="126"/>
      <c r="AW120" s="126"/>
      <c r="AX120" s="126"/>
      <c r="AY120" s="126"/>
      <c r="AZ120" s="126"/>
      <c r="BA120" s="126"/>
      <c r="BB120" s="126"/>
      <c r="BC120" s="112"/>
      <c r="BD120" s="243">
        <f t="shared" si="0"/>
        <v>42</v>
      </c>
      <c r="BE120" s="243"/>
    </row>
    <row r="121" spans="1:57" ht="10.5" customHeight="1">
      <c r="A121" s="340"/>
      <c r="B121" s="338"/>
      <c r="C121" s="107" t="s">
        <v>92</v>
      </c>
      <c r="D121" s="201"/>
      <c r="E121" s="201"/>
      <c r="F121" s="201"/>
      <c r="G121" s="201"/>
      <c r="H121" s="201"/>
      <c r="I121" s="201"/>
      <c r="J121" s="201"/>
      <c r="K121" s="199"/>
      <c r="L121" s="199"/>
      <c r="M121" s="199"/>
      <c r="N121" s="199"/>
      <c r="O121" s="199"/>
      <c r="P121" s="198"/>
      <c r="Q121" s="198"/>
      <c r="R121" s="198"/>
      <c r="S121" s="198"/>
      <c r="T121" s="244"/>
      <c r="U121" s="162"/>
      <c r="V121" s="173"/>
      <c r="W121" s="245"/>
      <c r="X121" s="245"/>
      <c r="Y121" s="199"/>
      <c r="Z121" s="199"/>
      <c r="AA121" s="199"/>
      <c r="AB121" s="199"/>
      <c r="AC121" s="199"/>
      <c r="AD121" s="199"/>
      <c r="AE121" s="199"/>
      <c r="AF121" s="199"/>
      <c r="AG121" s="201"/>
      <c r="AH121" s="201"/>
      <c r="AI121" s="201"/>
      <c r="AJ121" s="201"/>
      <c r="AK121" s="246"/>
      <c r="AL121" s="201"/>
      <c r="AM121" s="201"/>
      <c r="AN121" s="201"/>
      <c r="AO121" s="201"/>
      <c r="AP121" s="201"/>
      <c r="AQ121" s="201"/>
      <c r="AR121" s="247"/>
      <c r="AS121" s="247"/>
      <c r="AT121" s="236"/>
      <c r="AU121" s="126"/>
      <c r="AV121" s="126"/>
      <c r="AW121" s="126"/>
      <c r="AX121" s="126"/>
      <c r="AY121" s="126"/>
      <c r="AZ121" s="126"/>
      <c r="BA121" s="126"/>
      <c r="BB121" s="126"/>
      <c r="BC121" s="112"/>
      <c r="BD121" s="243">
        <f t="shared" si="0"/>
        <v>0</v>
      </c>
      <c r="BE121" s="243"/>
    </row>
    <row r="122" spans="1:57" ht="10.5" customHeight="1">
      <c r="A122" s="332" t="s">
        <v>96</v>
      </c>
      <c r="B122" s="351" t="s">
        <v>97</v>
      </c>
      <c r="C122" s="122" t="s">
        <v>91</v>
      </c>
      <c r="D122" s="257"/>
      <c r="E122" s="257"/>
      <c r="F122" s="257"/>
      <c r="G122" s="257"/>
      <c r="H122" s="257"/>
      <c r="I122" s="257"/>
      <c r="J122" s="257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162"/>
      <c r="V122" s="167"/>
      <c r="W122" s="259"/>
      <c r="X122" s="259"/>
      <c r="Y122" s="258"/>
      <c r="Z122" s="258"/>
      <c r="AA122" s="258"/>
      <c r="AB122" s="258"/>
      <c r="AC122" s="258"/>
      <c r="AD122" s="258"/>
      <c r="AE122" s="258"/>
      <c r="AF122" s="258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60"/>
      <c r="AS122" s="260"/>
      <c r="AT122" s="236"/>
      <c r="AU122" s="126"/>
      <c r="AV122" s="126"/>
      <c r="AW122" s="126"/>
      <c r="AX122" s="126"/>
      <c r="AY122" s="126"/>
      <c r="AZ122" s="126"/>
      <c r="BA122" s="126"/>
      <c r="BB122" s="126"/>
      <c r="BC122" s="112"/>
      <c r="BD122" s="243">
        <f t="shared" si="0"/>
        <v>0</v>
      </c>
      <c r="BE122" s="237"/>
    </row>
    <row r="123" spans="1:57" ht="10.5" customHeight="1">
      <c r="A123" s="333"/>
      <c r="B123" s="352"/>
      <c r="C123" s="122" t="s">
        <v>92</v>
      </c>
      <c r="D123" s="261"/>
      <c r="E123" s="261"/>
      <c r="F123" s="261"/>
      <c r="G123" s="261"/>
      <c r="H123" s="261"/>
      <c r="I123" s="261"/>
      <c r="J123" s="261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162"/>
      <c r="V123" s="173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120"/>
      <c r="AS123" s="120"/>
      <c r="AT123" s="236"/>
      <c r="AU123" s="126"/>
      <c r="AV123" s="126"/>
      <c r="AW123" s="126"/>
      <c r="AX123" s="126"/>
      <c r="AY123" s="126"/>
      <c r="AZ123" s="126"/>
      <c r="BA123" s="126"/>
      <c r="BB123" s="126"/>
      <c r="BC123" s="112"/>
      <c r="BD123" s="243">
        <f t="shared" si="0"/>
        <v>0</v>
      </c>
      <c r="BE123" s="239"/>
    </row>
    <row r="124" spans="1:57" ht="10.5" customHeight="1">
      <c r="A124" s="339" t="s">
        <v>68</v>
      </c>
      <c r="B124" s="337" t="s">
        <v>57</v>
      </c>
      <c r="C124" s="107" t="s">
        <v>91</v>
      </c>
      <c r="D124" s="121">
        <v>2</v>
      </c>
      <c r="E124" s="121">
        <v>2</v>
      </c>
      <c r="F124" s="121">
        <v>2</v>
      </c>
      <c r="G124" s="121">
        <v>2</v>
      </c>
      <c r="H124" s="121">
        <v>2</v>
      </c>
      <c r="I124" s="121">
        <v>2</v>
      </c>
      <c r="J124" s="121">
        <v>2</v>
      </c>
      <c r="K124" s="121">
        <v>2</v>
      </c>
      <c r="L124" s="121">
        <v>2</v>
      </c>
      <c r="M124" s="121">
        <v>2</v>
      </c>
      <c r="N124" s="121">
        <v>2</v>
      </c>
      <c r="O124" s="121">
        <v>2</v>
      </c>
      <c r="P124" s="121">
        <v>2</v>
      </c>
      <c r="Q124" s="121">
        <v>2</v>
      </c>
      <c r="R124" s="121">
        <v>2</v>
      </c>
      <c r="S124" s="292">
        <v>1</v>
      </c>
      <c r="T124" s="292">
        <v>1</v>
      </c>
      <c r="U124" s="162"/>
      <c r="V124" s="173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249"/>
      <c r="AS124" s="249"/>
      <c r="AT124" s="236"/>
      <c r="AU124" s="126"/>
      <c r="AV124" s="134"/>
      <c r="AW124" s="134"/>
      <c r="AX124" s="134"/>
      <c r="AY124" s="134"/>
      <c r="AZ124" s="134"/>
      <c r="BA124" s="134"/>
      <c r="BB124" s="134"/>
      <c r="BC124" s="137"/>
      <c r="BD124" s="243">
        <f t="shared" si="0"/>
        <v>32</v>
      </c>
      <c r="BE124" s="262"/>
    </row>
    <row r="125" spans="1:57" ht="10.5" customHeight="1">
      <c r="A125" s="340"/>
      <c r="B125" s="338"/>
      <c r="C125" s="107" t="s">
        <v>92</v>
      </c>
      <c r="D125" s="135"/>
      <c r="E125" s="135"/>
      <c r="F125" s="135"/>
      <c r="G125" s="135"/>
      <c r="H125" s="135"/>
      <c r="I125" s="135"/>
      <c r="J125" s="135"/>
      <c r="K125" s="136"/>
      <c r="L125" s="136"/>
      <c r="M125" s="136"/>
      <c r="N125" s="136"/>
      <c r="O125" s="136"/>
      <c r="P125" s="263"/>
      <c r="Q125" s="263"/>
      <c r="R125" s="263"/>
      <c r="S125" s="263"/>
      <c r="T125" s="244"/>
      <c r="U125" s="162"/>
      <c r="V125" s="208"/>
      <c r="W125" s="264"/>
      <c r="X125" s="264"/>
      <c r="Y125" s="136"/>
      <c r="Z125" s="136"/>
      <c r="AA125" s="136"/>
      <c r="AB125" s="136"/>
      <c r="AC125" s="136"/>
      <c r="AD125" s="136"/>
      <c r="AE125" s="136"/>
      <c r="AF125" s="136"/>
      <c r="AG125" s="135"/>
      <c r="AH125" s="265"/>
      <c r="AI125" s="265"/>
      <c r="AJ125" s="265"/>
      <c r="AK125" s="266"/>
      <c r="AL125" s="135"/>
      <c r="AM125" s="135"/>
      <c r="AN125" s="135"/>
      <c r="AO125" s="135"/>
      <c r="AP125" s="135"/>
      <c r="AQ125" s="135"/>
      <c r="AR125" s="267"/>
      <c r="AS125" s="267"/>
      <c r="AT125" s="236"/>
      <c r="AU125" s="126"/>
      <c r="AV125" s="134"/>
      <c r="AW125" s="134"/>
      <c r="AX125" s="134"/>
      <c r="AY125" s="134"/>
      <c r="AZ125" s="134"/>
      <c r="BA125" s="134"/>
      <c r="BB125" s="134"/>
      <c r="BC125" s="137"/>
      <c r="BD125" s="243">
        <f t="shared" si="0"/>
        <v>0</v>
      </c>
      <c r="BE125" s="262"/>
    </row>
    <row r="126" spans="1:57" ht="10.5" customHeight="1">
      <c r="A126" s="339" t="s">
        <v>69</v>
      </c>
      <c r="B126" s="353" t="s">
        <v>58</v>
      </c>
      <c r="C126" s="132" t="s">
        <v>91</v>
      </c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62"/>
      <c r="V126" s="173"/>
      <c r="W126" s="121">
        <v>1</v>
      </c>
      <c r="X126" s="121">
        <v>1</v>
      </c>
      <c r="Y126" s="121">
        <v>1</v>
      </c>
      <c r="Z126" s="121">
        <v>1</v>
      </c>
      <c r="AA126" s="121">
        <v>1</v>
      </c>
      <c r="AB126" s="121">
        <v>1</v>
      </c>
      <c r="AC126" s="121">
        <v>1</v>
      </c>
      <c r="AD126" s="121">
        <v>1</v>
      </c>
      <c r="AE126" s="121">
        <v>1</v>
      </c>
      <c r="AF126" s="121">
        <v>1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292">
        <v>3</v>
      </c>
      <c r="AN126" s="121">
        <v>3</v>
      </c>
      <c r="AO126" s="121">
        <v>3</v>
      </c>
      <c r="AP126" s="121">
        <v>3</v>
      </c>
      <c r="AQ126" s="292">
        <v>4</v>
      </c>
      <c r="AR126" s="249"/>
      <c r="AS126" s="249"/>
      <c r="AT126" s="236"/>
      <c r="AU126" s="126"/>
      <c r="AV126" s="134"/>
      <c r="AW126" s="134"/>
      <c r="AX126" s="134"/>
      <c r="AY126" s="134"/>
      <c r="AZ126" s="134"/>
      <c r="BA126" s="134"/>
      <c r="BB126" s="134"/>
      <c r="BC126" s="137"/>
      <c r="BD126" s="243">
        <f t="shared" si="0"/>
        <v>32</v>
      </c>
      <c r="BE126" s="262"/>
    </row>
    <row r="127" spans="1:57" ht="10.5" customHeight="1">
      <c r="A127" s="340"/>
      <c r="B127" s="354"/>
      <c r="C127" s="132" t="s">
        <v>98</v>
      </c>
      <c r="D127" s="268"/>
      <c r="E127" s="135"/>
      <c r="F127" s="135"/>
      <c r="G127" s="135"/>
      <c r="H127" s="135"/>
      <c r="I127" s="135"/>
      <c r="J127" s="135"/>
      <c r="K127" s="135"/>
      <c r="L127" s="136"/>
      <c r="M127" s="136"/>
      <c r="N127" s="136"/>
      <c r="O127" s="136"/>
      <c r="P127" s="263"/>
      <c r="Q127" s="263"/>
      <c r="R127" s="263"/>
      <c r="S127" s="263"/>
      <c r="T127" s="244"/>
      <c r="U127" s="162"/>
      <c r="V127" s="208"/>
      <c r="W127" s="264"/>
      <c r="X127" s="264"/>
      <c r="Y127" s="136"/>
      <c r="Z127" s="136"/>
      <c r="AA127" s="136"/>
      <c r="AB127" s="136"/>
      <c r="AC127" s="136"/>
      <c r="AD127" s="136"/>
      <c r="AE127" s="136"/>
      <c r="AF127" s="136"/>
      <c r="AG127" s="135"/>
      <c r="AH127" s="265"/>
      <c r="AI127" s="265"/>
      <c r="AJ127" s="265"/>
      <c r="AK127" s="266"/>
      <c r="AL127" s="269"/>
      <c r="AM127" s="269"/>
      <c r="AN127" s="269"/>
      <c r="AO127" s="269"/>
      <c r="AP127" s="269"/>
      <c r="AQ127" s="269"/>
      <c r="AR127" s="267"/>
      <c r="AS127" s="267"/>
      <c r="AT127" s="236"/>
      <c r="AU127" s="126"/>
      <c r="AV127" s="134"/>
      <c r="AW127" s="134"/>
      <c r="AX127" s="134"/>
      <c r="AY127" s="134"/>
      <c r="AZ127" s="134"/>
      <c r="BA127" s="134"/>
      <c r="BB127" s="134"/>
      <c r="BC127" s="137"/>
      <c r="BD127" s="243">
        <f t="shared" si="0"/>
        <v>0</v>
      </c>
      <c r="BE127" s="262"/>
    </row>
    <row r="128" spans="1:57" ht="10.5" customHeight="1">
      <c r="A128" s="355" t="s">
        <v>15</v>
      </c>
      <c r="B128" s="351" t="s">
        <v>16</v>
      </c>
      <c r="C128" s="138" t="s">
        <v>99</v>
      </c>
      <c r="D128" s="139"/>
      <c r="E128" s="139"/>
      <c r="F128" s="139"/>
      <c r="G128" s="139"/>
      <c r="H128" s="139"/>
      <c r="I128" s="139"/>
      <c r="J128" s="139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62"/>
      <c r="V128" s="221"/>
      <c r="W128" s="270"/>
      <c r="X128" s="270"/>
      <c r="Y128" s="140"/>
      <c r="Z128" s="140"/>
      <c r="AA128" s="140"/>
      <c r="AB128" s="140"/>
      <c r="AC128" s="140"/>
      <c r="AD128" s="140"/>
      <c r="AE128" s="140"/>
      <c r="AF128" s="140"/>
      <c r="AG128" s="139"/>
      <c r="AH128" s="139"/>
      <c r="AI128" s="139"/>
      <c r="AJ128" s="139"/>
      <c r="AK128" s="271"/>
      <c r="AL128" s="139"/>
      <c r="AM128" s="139"/>
      <c r="AN128" s="139"/>
      <c r="AO128" s="139"/>
      <c r="AP128" s="139"/>
      <c r="AQ128" s="139"/>
      <c r="AR128" s="272"/>
      <c r="AS128" s="272"/>
      <c r="AT128" s="236"/>
      <c r="AU128" s="126"/>
      <c r="AV128" s="134"/>
      <c r="AW128" s="134"/>
      <c r="AX128" s="134"/>
      <c r="AY128" s="134"/>
      <c r="AZ128" s="134"/>
      <c r="BA128" s="134"/>
      <c r="BB128" s="134"/>
      <c r="BC128" s="137"/>
      <c r="BD128" s="243">
        <f t="shared" si="0"/>
        <v>0</v>
      </c>
      <c r="BE128" s="273"/>
    </row>
    <row r="129" spans="1:57" ht="10.5" customHeight="1">
      <c r="A129" s="356"/>
      <c r="B129" s="352"/>
      <c r="C129" s="138" t="s">
        <v>100</v>
      </c>
      <c r="D129" s="141"/>
      <c r="E129" s="141"/>
      <c r="F129" s="141"/>
      <c r="G129" s="141"/>
      <c r="H129" s="141"/>
      <c r="I129" s="141"/>
      <c r="J129" s="141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62"/>
      <c r="V129" s="208"/>
      <c r="W129" s="270"/>
      <c r="X129" s="270"/>
      <c r="Y129" s="138"/>
      <c r="Z129" s="138"/>
      <c r="AA129" s="138"/>
      <c r="AB129" s="138"/>
      <c r="AC129" s="138"/>
      <c r="AD129" s="138"/>
      <c r="AE129" s="138"/>
      <c r="AF129" s="138"/>
      <c r="AG129" s="141"/>
      <c r="AH129" s="141"/>
      <c r="AI129" s="141"/>
      <c r="AJ129" s="141"/>
      <c r="AK129" s="274"/>
      <c r="AL129" s="141"/>
      <c r="AM129" s="141"/>
      <c r="AN129" s="141"/>
      <c r="AO129" s="141"/>
      <c r="AP129" s="141"/>
      <c r="AQ129" s="141"/>
      <c r="AR129" s="145"/>
      <c r="AS129" s="145"/>
      <c r="AT129" s="236"/>
      <c r="AU129" s="126"/>
      <c r="AV129" s="134"/>
      <c r="AW129" s="134"/>
      <c r="AX129" s="134"/>
      <c r="AY129" s="134"/>
      <c r="AZ129" s="134"/>
      <c r="BA129" s="134"/>
      <c r="BB129" s="134"/>
      <c r="BC129" s="137"/>
      <c r="BD129" s="243">
        <f t="shared" si="0"/>
        <v>0</v>
      </c>
      <c r="BE129" s="275"/>
    </row>
    <row r="130" spans="1:57" ht="10.5" customHeight="1">
      <c r="A130" s="332" t="s">
        <v>101</v>
      </c>
      <c r="B130" s="343" t="s">
        <v>102</v>
      </c>
      <c r="C130" s="122" t="s">
        <v>91</v>
      </c>
      <c r="D130" s="158"/>
      <c r="E130" s="158"/>
      <c r="F130" s="158"/>
      <c r="G130" s="158"/>
      <c r="H130" s="158"/>
      <c r="I130" s="158"/>
      <c r="J130" s="158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62"/>
      <c r="V130" s="173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20"/>
      <c r="AS130" s="120"/>
      <c r="AT130" s="236"/>
      <c r="AU130" s="126"/>
      <c r="AV130" s="126"/>
      <c r="AW130" s="126"/>
      <c r="AX130" s="126"/>
      <c r="AY130" s="126"/>
      <c r="AZ130" s="126"/>
      <c r="BA130" s="126"/>
      <c r="BB130" s="126"/>
      <c r="BC130" s="112"/>
      <c r="BD130" s="243">
        <f t="shared" si="0"/>
        <v>0</v>
      </c>
      <c r="BE130" s="276"/>
    </row>
    <row r="131" spans="1:57" ht="10.5" customHeight="1">
      <c r="A131" s="333"/>
      <c r="B131" s="344"/>
      <c r="C131" s="122" t="s">
        <v>92</v>
      </c>
      <c r="D131" s="158"/>
      <c r="E131" s="158"/>
      <c r="F131" s="158"/>
      <c r="G131" s="158"/>
      <c r="H131" s="158"/>
      <c r="I131" s="158"/>
      <c r="J131" s="158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62"/>
      <c r="V131" s="173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58"/>
      <c r="AH131" s="158"/>
      <c r="AI131" s="158"/>
      <c r="AJ131" s="164"/>
      <c r="AK131" s="158"/>
      <c r="AL131" s="158"/>
      <c r="AM131" s="158"/>
      <c r="AN131" s="158"/>
      <c r="AO131" s="158"/>
      <c r="AP131" s="158"/>
      <c r="AQ131" s="158"/>
      <c r="AR131" s="120"/>
      <c r="AS131" s="120"/>
      <c r="AT131" s="236"/>
      <c r="AU131" s="126"/>
      <c r="AV131" s="126"/>
      <c r="AW131" s="126"/>
      <c r="AX131" s="126"/>
      <c r="AY131" s="126"/>
      <c r="AZ131" s="126"/>
      <c r="BA131" s="126"/>
      <c r="BB131" s="126"/>
      <c r="BC131" s="112"/>
      <c r="BD131" s="243">
        <f t="shared" si="0"/>
        <v>0</v>
      </c>
      <c r="BE131" s="276"/>
    </row>
    <row r="132" spans="1:57" ht="10.5" customHeight="1">
      <c r="A132" s="332" t="s">
        <v>103</v>
      </c>
      <c r="B132" s="343" t="s">
        <v>205</v>
      </c>
      <c r="C132" s="122" t="s">
        <v>91</v>
      </c>
      <c r="D132" s="175"/>
      <c r="E132" s="175"/>
      <c r="F132" s="175"/>
      <c r="G132" s="175"/>
      <c r="H132" s="175"/>
      <c r="I132" s="175"/>
      <c r="J132" s="175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62"/>
      <c r="V132" s="177"/>
      <c r="W132" s="122"/>
      <c r="X132" s="122"/>
      <c r="Y132" s="176"/>
      <c r="Z132" s="176"/>
      <c r="AA132" s="176"/>
      <c r="AB132" s="176"/>
      <c r="AC132" s="176"/>
      <c r="AD132" s="176"/>
      <c r="AE132" s="176"/>
      <c r="AF132" s="176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277"/>
      <c r="AS132" s="277"/>
      <c r="AT132" s="236"/>
      <c r="AU132" s="126"/>
      <c r="AV132" s="126"/>
      <c r="AW132" s="126"/>
      <c r="AX132" s="126"/>
      <c r="AY132" s="126"/>
      <c r="AZ132" s="126"/>
      <c r="BA132" s="126"/>
      <c r="BB132" s="126"/>
      <c r="BC132" s="112"/>
      <c r="BD132" s="243">
        <f t="shared" si="0"/>
        <v>0</v>
      </c>
      <c r="BE132" s="278"/>
    </row>
    <row r="133" spans="1:57" ht="13.5" customHeight="1">
      <c r="A133" s="333"/>
      <c r="B133" s="344"/>
      <c r="C133" s="122" t="s">
        <v>92</v>
      </c>
      <c r="D133" s="158"/>
      <c r="E133" s="158"/>
      <c r="F133" s="158"/>
      <c r="G133" s="158"/>
      <c r="H133" s="158"/>
      <c r="I133" s="158"/>
      <c r="J133" s="158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62"/>
      <c r="V133" s="173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20"/>
      <c r="AS133" s="120"/>
      <c r="AT133" s="236"/>
      <c r="AU133" s="126"/>
      <c r="AV133" s="126"/>
      <c r="AW133" s="126"/>
      <c r="AX133" s="126"/>
      <c r="AY133" s="126"/>
      <c r="AZ133" s="126"/>
      <c r="BA133" s="126"/>
      <c r="BB133" s="126"/>
      <c r="BC133" s="112"/>
      <c r="BD133" s="243">
        <f t="shared" si="0"/>
        <v>0</v>
      </c>
      <c r="BE133" s="276"/>
    </row>
    <row r="134" spans="1:57" ht="10.5" customHeight="1">
      <c r="A134" s="339" t="s">
        <v>203</v>
      </c>
      <c r="B134" s="337" t="s">
        <v>199</v>
      </c>
      <c r="C134" s="107" t="s">
        <v>91</v>
      </c>
      <c r="D134" s="293">
        <v>8</v>
      </c>
      <c r="E134" s="293">
        <v>8</v>
      </c>
      <c r="F134" s="279">
        <v>4</v>
      </c>
      <c r="G134" s="279">
        <v>4</v>
      </c>
      <c r="H134" s="279">
        <v>4</v>
      </c>
      <c r="I134" s="279">
        <v>4</v>
      </c>
      <c r="J134" s="279">
        <v>4</v>
      </c>
      <c r="K134" s="279">
        <v>4</v>
      </c>
      <c r="L134" s="279">
        <v>4</v>
      </c>
      <c r="M134" s="279">
        <v>4</v>
      </c>
      <c r="N134" s="279"/>
      <c r="O134" s="279"/>
      <c r="P134" s="279"/>
      <c r="Q134" s="279"/>
      <c r="R134" s="279"/>
      <c r="S134" s="279"/>
      <c r="T134" s="279"/>
      <c r="U134" s="162"/>
      <c r="V134" s="173"/>
      <c r="W134" s="151"/>
      <c r="X134" s="151"/>
      <c r="Y134" s="107"/>
      <c r="Z134" s="107"/>
      <c r="AA134" s="107"/>
      <c r="AB134" s="107"/>
      <c r="AC134" s="107"/>
      <c r="AD134" s="107"/>
      <c r="AE134" s="107"/>
      <c r="AF134" s="107"/>
      <c r="AG134" s="106"/>
      <c r="AH134" s="280"/>
      <c r="AI134" s="280"/>
      <c r="AJ134" s="280"/>
      <c r="AK134" s="148"/>
      <c r="AL134" s="106"/>
      <c r="AM134" s="106"/>
      <c r="AN134" s="106"/>
      <c r="AO134" s="106"/>
      <c r="AP134" s="106"/>
      <c r="AQ134" s="106"/>
      <c r="AR134" s="120"/>
      <c r="AS134" s="120"/>
      <c r="AT134" s="236"/>
      <c r="AU134" s="126"/>
      <c r="AV134" s="126"/>
      <c r="AW134" s="126"/>
      <c r="AX134" s="126"/>
      <c r="AY134" s="126"/>
      <c r="AZ134" s="126"/>
      <c r="BA134" s="126"/>
      <c r="BB134" s="126"/>
      <c r="BC134" s="112"/>
      <c r="BD134" s="243">
        <f t="shared" si="0"/>
        <v>48</v>
      </c>
      <c r="BE134" s="243"/>
    </row>
    <row r="135" spans="1:57" ht="15.75" customHeight="1">
      <c r="A135" s="340"/>
      <c r="B135" s="338"/>
      <c r="C135" s="107" t="s">
        <v>92</v>
      </c>
      <c r="D135" s="201"/>
      <c r="E135" s="201"/>
      <c r="F135" s="201"/>
      <c r="G135" s="201"/>
      <c r="H135" s="201"/>
      <c r="I135" s="201"/>
      <c r="J135" s="201"/>
      <c r="K135" s="199"/>
      <c r="L135" s="199"/>
      <c r="M135" s="199"/>
      <c r="N135" s="199"/>
      <c r="O135" s="199"/>
      <c r="P135" s="198"/>
      <c r="Q135" s="198"/>
      <c r="R135" s="198"/>
      <c r="S135" s="198"/>
      <c r="T135" s="244"/>
      <c r="U135" s="162"/>
      <c r="V135" s="173"/>
      <c r="W135" s="151"/>
      <c r="X135" s="151"/>
      <c r="Y135" s="107"/>
      <c r="Z135" s="107"/>
      <c r="AA135" s="107"/>
      <c r="AB135" s="107"/>
      <c r="AC135" s="107"/>
      <c r="AD135" s="107"/>
      <c r="AE135" s="107"/>
      <c r="AF135" s="107"/>
      <c r="AG135" s="106"/>
      <c r="AH135" s="280"/>
      <c r="AI135" s="280"/>
      <c r="AJ135" s="280"/>
      <c r="AK135" s="148"/>
      <c r="AL135" s="106"/>
      <c r="AM135" s="106"/>
      <c r="AN135" s="106"/>
      <c r="AO135" s="106"/>
      <c r="AP135" s="106"/>
      <c r="AQ135" s="106"/>
      <c r="AR135" s="120"/>
      <c r="AS135" s="120"/>
      <c r="AT135" s="236"/>
      <c r="AU135" s="126"/>
      <c r="AV135" s="126"/>
      <c r="AW135" s="126"/>
      <c r="AX135" s="126"/>
      <c r="AY135" s="126"/>
      <c r="AZ135" s="126"/>
      <c r="BA135" s="126"/>
      <c r="BB135" s="126"/>
      <c r="BC135" s="112"/>
      <c r="BD135" s="243">
        <f t="shared" si="0"/>
        <v>0</v>
      </c>
      <c r="BE135" s="243"/>
    </row>
    <row r="136" spans="1:57" ht="10.5" customHeight="1">
      <c r="A136" s="339" t="s">
        <v>186</v>
      </c>
      <c r="B136" s="337" t="s">
        <v>202</v>
      </c>
      <c r="C136" s="107" t="s">
        <v>91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>
        <v>4</v>
      </c>
      <c r="O136" s="119">
        <v>4</v>
      </c>
      <c r="P136" s="119">
        <v>4</v>
      </c>
      <c r="Q136" s="119">
        <v>4</v>
      </c>
      <c r="R136" s="119">
        <v>4</v>
      </c>
      <c r="S136" s="150">
        <v>6</v>
      </c>
      <c r="T136" s="150">
        <v>6</v>
      </c>
      <c r="U136" s="162"/>
      <c r="V136" s="173"/>
      <c r="W136" s="151"/>
      <c r="X136" s="151"/>
      <c r="Y136" s="107"/>
      <c r="Z136" s="107"/>
      <c r="AA136" s="107"/>
      <c r="AB136" s="107"/>
      <c r="AC136" s="107"/>
      <c r="AD136" s="107"/>
      <c r="AE136" s="107"/>
      <c r="AF136" s="107"/>
      <c r="AG136" s="106"/>
      <c r="AH136" s="280"/>
      <c r="AI136" s="280"/>
      <c r="AJ136" s="280"/>
      <c r="AK136" s="148"/>
      <c r="AL136" s="106"/>
      <c r="AM136" s="106"/>
      <c r="AN136" s="106"/>
      <c r="AO136" s="106"/>
      <c r="AP136" s="106"/>
      <c r="AQ136" s="106"/>
      <c r="AR136" s="120"/>
      <c r="AS136" s="120"/>
      <c r="AT136" s="236"/>
      <c r="AU136" s="126"/>
      <c r="AV136" s="126"/>
      <c r="AW136" s="126"/>
      <c r="AX136" s="126"/>
      <c r="AY136" s="126"/>
      <c r="AZ136" s="126"/>
      <c r="BA136" s="126"/>
      <c r="BB136" s="126"/>
      <c r="BC136" s="112"/>
      <c r="BD136" s="243">
        <f t="shared" si="0"/>
        <v>32</v>
      </c>
      <c r="BE136" s="243"/>
    </row>
    <row r="137" spans="1:57" ht="15.75" customHeight="1">
      <c r="A137" s="340"/>
      <c r="B137" s="338"/>
      <c r="C137" s="107" t="s">
        <v>92</v>
      </c>
      <c r="D137" s="201"/>
      <c r="E137" s="201"/>
      <c r="F137" s="201"/>
      <c r="G137" s="201"/>
      <c r="H137" s="201"/>
      <c r="I137" s="201"/>
      <c r="J137" s="201"/>
      <c r="K137" s="199"/>
      <c r="L137" s="199"/>
      <c r="M137" s="199"/>
      <c r="N137" s="199"/>
      <c r="O137" s="199"/>
      <c r="P137" s="198"/>
      <c r="Q137" s="198"/>
      <c r="R137" s="198"/>
      <c r="S137" s="198"/>
      <c r="T137" s="244"/>
      <c r="U137" s="162"/>
      <c r="V137" s="173"/>
      <c r="W137" s="151"/>
      <c r="X137" s="151"/>
      <c r="Y137" s="107"/>
      <c r="Z137" s="107"/>
      <c r="AA137" s="107"/>
      <c r="AB137" s="107"/>
      <c r="AC137" s="107"/>
      <c r="AD137" s="107"/>
      <c r="AE137" s="107"/>
      <c r="AF137" s="107"/>
      <c r="AG137" s="106"/>
      <c r="AH137" s="280"/>
      <c r="AI137" s="280"/>
      <c r="AJ137" s="280"/>
      <c r="AK137" s="148"/>
      <c r="AL137" s="106"/>
      <c r="AM137" s="106"/>
      <c r="AN137" s="106"/>
      <c r="AO137" s="106"/>
      <c r="AP137" s="106"/>
      <c r="AQ137" s="106"/>
      <c r="AR137" s="120"/>
      <c r="AS137" s="120"/>
      <c r="AT137" s="236"/>
      <c r="AU137" s="126"/>
      <c r="AV137" s="126"/>
      <c r="AW137" s="126"/>
      <c r="AX137" s="126"/>
      <c r="AY137" s="126"/>
      <c r="AZ137" s="126"/>
      <c r="BA137" s="126"/>
      <c r="BB137" s="126"/>
      <c r="BC137" s="112"/>
      <c r="BD137" s="243">
        <f t="shared" si="0"/>
        <v>0</v>
      </c>
      <c r="BE137" s="243"/>
    </row>
    <row r="138" spans="1:57" ht="10.5" customHeight="1">
      <c r="A138" s="357" t="s">
        <v>187</v>
      </c>
      <c r="B138" s="359" t="s">
        <v>232</v>
      </c>
      <c r="C138" s="151" t="s">
        <v>99</v>
      </c>
      <c r="D138" s="281"/>
      <c r="E138" s="281"/>
      <c r="F138" s="281"/>
      <c r="G138" s="281"/>
      <c r="H138" s="281"/>
      <c r="I138" s="281"/>
      <c r="J138" s="281"/>
      <c r="K138" s="263"/>
      <c r="L138" s="263"/>
      <c r="M138" s="263"/>
      <c r="N138" s="263"/>
      <c r="O138" s="263"/>
      <c r="P138" s="263"/>
      <c r="Q138" s="263"/>
      <c r="R138" s="263"/>
      <c r="S138" s="263"/>
      <c r="T138" s="244"/>
      <c r="U138" s="162"/>
      <c r="V138" s="208"/>
      <c r="W138" s="212">
        <v>4</v>
      </c>
      <c r="X138" s="212">
        <v>4</v>
      </c>
      <c r="Y138" s="212">
        <v>4</v>
      </c>
      <c r="Z138" s="212">
        <v>4</v>
      </c>
      <c r="AA138" s="212">
        <v>4</v>
      </c>
      <c r="AB138" s="212">
        <v>4</v>
      </c>
      <c r="AC138" s="212">
        <v>4</v>
      </c>
      <c r="AD138" s="212">
        <v>4</v>
      </c>
      <c r="AE138" s="212">
        <v>4</v>
      </c>
      <c r="AF138" s="212">
        <v>4</v>
      </c>
      <c r="AG138" s="212">
        <v>4</v>
      </c>
      <c r="AH138" s="212">
        <v>4</v>
      </c>
      <c r="AI138" s="314">
        <v>3</v>
      </c>
      <c r="AJ138" s="212"/>
      <c r="AK138" s="212"/>
      <c r="AL138" s="212"/>
      <c r="AM138" s="212"/>
      <c r="AN138" s="212"/>
      <c r="AO138" s="212"/>
      <c r="AP138" s="212"/>
      <c r="AQ138" s="212"/>
      <c r="AR138" s="282"/>
      <c r="AS138" s="282"/>
      <c r="AT138" s="236"/>
      <c r="AU138" s="126"/>
      <c r="AV138" s="283"/>
      <c r="AW138" s="283"/>
      <c r="AX138" s="283"/>
      <c r="AY138" s="283"/>
      <c r="AZ138" s="283"/>
      <c r="BA138" s="283"/>
      <c r="BB138" s="283"/>
      <c r="BC138" s="208"/>
      <c r="BD138" s="243">
        <f t="shared" si="0"/>
        <v>51</v>
      </c>
      <c r="BE138" s="284"/>
    </row>
    <row r="139" spans="1:57" ht="13.5" customHeight="1">
      <c r="A139" s="358"/>
      <c r="B139" s="360"/>
      <c r="C139" s="151" t="s">
        <v>100</v>
      </c>
      <c r="D139" s="281"/>
      <c r="E139" s="281"/>
      <c r="F139" s="281"/>
      <c r="G139" s="281"/>
      <c r="H139" s="281"/>
      <c r="I139" s="281"/>
      <c r="J139" s="281"/>
      <c r="K139" s="263"/>
      <c r="L139" s="263"/>
      <c r="M139" s="263"/>
      <c r="N139" s="263"/>
      <c r="O139" s="263"/>
      <c r="P139" s="263"/>
      <c r="Q139" s="263"/>
      <c r="R139" s="263"/>
      <c r="S139" s="263"/>
      <c r="T139" s="244"/>
      <c r="U139" s="162"/>
      <c r="V139" s="208"/>
      <c r="W139" s="264"/>
      <c r="X139" s="264"/>
      <c r="Y139" s="285"/>
      <c r="Z139" s="285"/>
      <c r="AA139" s="285"/>
      <c r="AB139" s="285"/>
      <c r="AC139" s="285"/>
      <c r="AD139" s="285"/>
      <c r="AE139" s="285"/>
      <c r="AF139" s="285"/>
      <c r="AG139" s="286"/>
      <c r="AH139" s="286"/>
      <c r="AI139" s="286"/>
      <c r="AJ139" s="286"/>
      <c r="AK139" s="286"/>
      <c r="AL139" s="286"/>
      <c r="AM139" s="286"/>
      <c r="AN139" s="286"/>
      <c r="AO139" s="286"/>
      <c r="AP139" s="286"/>
      <c r="AQ139" s="286"/>
      <c r="AR139" s="267"/>
      <c r="AS139" s="267"/>
      <c r="AT139" s="236"/>
      <c r="AU139" s="126"/>
      <c r="AV139" s="283"/>
      <c r="AW139" s="283"/>
      <c r="AX139" s="283"/>
      <c r="AY139" s="283"/>
      <c r="AZ139" s="283"/>
      <c r="BA139" s="283"/>
      <c r="BB139" s="283"/>
      <c r="BC139" s="208"/>
      <c r="BD139" s="243">
        <f t="shared" si="0"/>
        <v>0</v>
      </c>
      <c r="BE139" s="284"/>
    </row>
    <row r="140" spans="1:57" ht="10.5" customHeight="1">
      <c r="A140" s="357" t="s">
        <v>204</v>
      </c>
      <c r="B140" s="361" t="s">
        <v>243</v>
      </c>
      <c r="C140" s="151" t="s">
        <v>99</v>
      </c>
      <c r="D140" s="280"/>
      <c r="E140" s="280"/>
      <c r="F140" s="280"/>
      <c r="G140" s="280"/>
      <c r="H140" s="280"/>
      <c r="I140" s="280"/>
      <c r="J140" s="280"/>
      <c r="K140" s="151"/>
      <c r="L140" s="151"/>
      <c r="M140" s="151"/>
      <c r="N140" s="151"/>
      <c r="O140" s="151"/>
      <c r="P140" s="198"/>
      <c r="Q140" s="198"/>
      <c r="R140" s="198"/>
      <c r="S140" s="198"/>
      <c r="T140" s="244"/>
      <c r="U140" s="162"/>
      <c r="V140" s="173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295">
        <v>1</v>
      </c>
      <c r="AJ140" s="189">
        <v>4</v>
      </c>
      <c r="AK140" s="189">
        <v>4</v>
      </c>
      <c r="AL140" s="189">
        <v>4</v>
      </c>
      <c r="AM140" s="189">
        <v>4</v>
      </c>
      <c r="AN140" s="189">
        <v>4</v>
      </c>
      <c r="AO140" s="189">
        <v>4</v>
      </c>
      <c r="AP140" s="189">
        <v>4</v>
      </c>
      <c r="AQ140" s="295">
        <v>3</v>
      </c>
      <c r="AR140" s="248"/>
      <c r="AS140" s="248"/>
      <c r="AT140" s="236"/>
      <c r="AU140" s="126"/>
      <c r="AV140" s="126"/>
      <c r="AW140" s="126"/>
      <c r="AX140" s="126"/>
      <c r="AY140" s="126"/>
      <c r="AZ140" s="126"/>
      <c r="BA140" s="126"/>
      <c r="BB140" s="126"/>
      <c r="BC140" s="112"/>
      <c r="BD140" s="243">
        <f t="shared" si="0"/>
        <v>32</v>
      </c>
      <c r="BE140" s="243"/>
    </row>
    <row r="141" spans="1:57" ht="10.5" customHeight="1">
      <c r="A141" s="358"/>
      <c r="B141" s="362"/>
      <c r="C141" s="151" t="s">
        <v>100</v>
      </c>
      <c r="D141" s="280"/>
      <c r="E141" s="280"/>
      <c r="F141" s="280"/>
      <c r="G141" s="280"/>
      <c r="H141" s="280"/>
      <c r="I141" s="280"/>
      <c r="J141" s="280"/>
      <c r="K141" s="151"/>
      <c r="L141" s="151"/>
      <c r="M141" s="151"/>
      <c r="N141" s="151"/>
      <c r="O141" s="151"/>
      <c r="P141" s="198"/>
      <c r="Q141" s="198"/>
      <c r="R141" s="198"/>
      <c r="S141" s="198"/>
      <c r="T141" s="244"/>
      <c r="U141" s="162"/>
      <c r="V141" s="173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47"/>
      <c r="AS141" s="247"/>
      <c r="AT141" s="236"/>
      <c r="AU141" s="126"/>
      <c r="AV141" s="126"/>
      <c r="AW141" s="126"/>
      <c r="AX141" s="126"/>
      <c r="AY141" s="126"/>
      <c r="AZ141" s="126"/>
      <c r="BA141" s="126"/>
      <c r="BB141" s="126"/>
      <c r="BC141" s="112"/>
      <c r="BD141" s="243">
        <f t="shared" si="0"/>
        <v>0</v>
      </c>
      <c r="BE141" s="243"/>
    </row>
    <row r="142" spans="1:57" ht="10.5" customHeight="1">
      <c r="A142" s="147" t="s">
        <v>28</v>
      </c>
      <c r="B142" s="151" t="s">
        <v>36</v>
      </c>
      <c r="C142" s="151" t="s">
        <v>99</v>
      </c>
      <c r="D142" s="280"/>
      <c r="E142" s="280"/>
      <c r="F142" s="280">
        <v>6</v>
      </c>
      <c r="G142" s="280">
        <v>6</v>
      </c>
      <c r="H142" s="280">
        <v>6</v>
      </c>
      <c r="I142" s="280">
        <v>6</v>
      </c>
      <c r="J142" s="280">
        <v>6</v>
      </c>
      <c r="K142" s="280">
        <v>6</v>
      </c>
      <c r="L142" s="280">
        <v>6</v>
      </c>
      <c r="M142" s="280">
        <v>6</v>
      </c>
      <c r="N142" s="280">
        <v>6</v>
      </c>
      <c r="O142" s="280">
        <v>6</v>
      </c>
      <c r="P142" s="280">
        <v>6</v>
      </c>
      <c r="Q142" s="280">
        <v>6</v>
      </c>
      <c r="R142" s="280">
        <v>6</v>
      </c>
      <c r="S142" s="280">
        <v>6</v>
      </c>
      <c r="T142" s="280">
        <v>6</v>
      </c>
      <c r="U142" s="162"/>
      <c r="V142" s="173"/>
      <c r="W142" s="151">
        <v>6</v>
      </c>
      <c r="X142" s="151">
        <v>6</v>
      </c>
      <c r="Y142" s="151">
        <v>6</v>
      </c>
      <c r="Z142" s="151">
        <v>6</v>
      </c>
      <c r="AA142" s="151">
        <v>6</v>
      </c>
      <c r="AB142" s="151">
        <v>6</v>
      </c>
      <c r="AC142" s="151">
        <v>6</v>
      </c>
      <c r="AD142" s="151">
        <v>6</v>
      </c>
      <c r="AE142" s="151">
        <v>6</v>
      </c>
      <c r="AF142" s="151">
        <v>6</v>
      </c>
      <c r="AG142" s="151">
        <v>6</v>
      </c>
      <c r="AH142" s="151">
        <v>6</v>
      </c>
      <c r="AI142" s="151">
        <v>6</v>
      </c>
      <c r="AJ142" s="151">
        <v>6</v>
      </c>
      <c r="AK142" s="151">
        <v>6</v>
      </c>
      <c r="AL142" s="151">
        <v>6</v>
      </c>
      <c r="AM142" s="151">
        <v>6</v>
      </c>
      <c r="AN142" s="151">
        <v>6</v>
      </c>
      <c r="AO142" s="151">
        <v>6</v>
      </c>
      <c r="AP142" s="151">
        <v>6</v>
      </c>
      <c r="AQ142" s="151">
        <v>6</v>
      </c>
      <c r="AR142" s="248"/>
      <c r="AS142" s="248"/>
      <c r="AT142" s="236"/>
      <c r="AU142" s="126"/>
      <c r="AV142" s="126"/>
      <c r="AW142" s="126"/>
      <c r="AX142" s="126"/>
      <c r="AY142" s="126"/>
      <c r="AZ142" s="126"/>
      <c r="BA142" s="126"/>
      <c r="BB142" s="126"/>
      <c r="BC142" s="112"/>
      <c r="BD142" s="243">
        <f t="shared" si="0"/>
        <v>216</v>
      </c>
      <c r="BE142" s="243"/>
    </row>
    <row r="143" spans="1:57" ht="10.5" customHeight="1">
      <c r="A143" s="288" t="s">
        <v>29</v>
      </c>
      <c r="B143" s="127" t="s">
        <v>26</v>
      </c>
      <c r="C143" s="127" t="s">
        <v>99</v>
      </c>
      <c r="D143" s="148"/>
      <c r="E143" s="148"/>
      <c r="F143" s="148"/>
      <c r="G143" s="148"/>
      <c r="H143" s="148"/>
      <c r="I143" s="148"/>
      <c r="J143" s="148"/>
      <c r="K143" s="127"/>
      <c r="L143" s="127"/>
      <c r="M143" s="127"/>
      <c r="N143" s="127"/>
      <c r="O143" s="127"/>
      <c r="P143" s="198"/>
      <c r="Q143" s="198"/>
      <c r="R143" s="198"/>
      <c r="S143" s="198"/>
      <c r="T143" s="244"/>
      <c r="U143" s="162"/>
      <c r="V143" s="173"/>
      <c r="W143" s="151"/>
      <c r="X143" s="151"/>
      <c r="Y143" s="127"/>
      <c r="Z143" s="127"/>
      <c r="AA143" s="127"/>
      <c r="AB143" s="127"/>
      <c r="AC143" s="127"/>
      <c r="AD143" s="127"/>
      <c r="AE143" s="127"/>
      <c r="AF143" s="127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20">
        <v>36</v>
      </c>
      <c r="AS143" s="120">
        <v>36</v>
      </c>
      <c r="AT143" s="236"/>
      <c r="AU143" s="126"/>
      <c r="AV143" s="126"/>
      <c r="AW143" s="126"/>
      <c r="AX143" s="126"/>
      <c r="AY143" s="126"/>
      <c r="AZ143" s="126"/>
      <c r="BA143" s="126"/>
      <c r="BB143" s="126"/>
      <c r="BC143" s="112"/>
      <c r="BD143" s="243">
        <f t="shared" si="0"/>
        <v>72</v>
      </c>
      <c r="BE143" s="289"/>
    </row>
    <row r="144" spans="1:57" ht="10.5" customHeight="1">
      <c r="A144" s="363" t="s">
        <v>72</v>
      </c>
      <c r="B144" s="364"/>
      <c r="C144" s="365"/>
      <c r="D144" s="155"/>
      <c r="E144" s="155"/>
      <c r="F144" s="155"/>
      <c r="G144" s="155"/>
      <c r="H144" s="155"/>
      <c r="I144" s="155"/>
      <c r="J144" s="155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62"/>
      <c r="V144" s="173"/>
      <c r="W144" s="122"/>
      <c r="X144" s="122"/>
      <c r="Y144" s="156"/>
      <c r="Z144" s="156"/>
      <c r="AA144" s="156"/>
      <c r="AB144" s="156"/>
      <c r="AC144" s="156"/>
      <c r="AD144" s="122"/>
      <c r="AE144" s="156"/>
      <c r="AF144" s="156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20"/>
      <c r="AS144" s="120"/>
      <c r="AT144" s="236"/>
      <c r="AU144" s="126"/>
      <c r="AV144" s="126"/>
      <c r="AW144" s="126"/>
      <c r="AX144" s="126"/>
      <c r="AY144" s="126"/>
      <c r="AZ144" s="126"/>
      <c r="BA144" s="126"/>
      <c r="BB144" s="126"/>
      <c r="BC144" s="112"/>
      <c r="BD144" s="243"/>
      <c r="BE144" s="290"/>
    </row>
    <row r="145" spans="1:57" ht="10.5" customHeight="1">
      <c r="A145" s="366" t="s">
        <v>104</v>
      </c>
      <c r="B145" s="367"/>
      <c r="C145" s="368"/>
      <c r="D145" s="158">
        <f>D143+D142+D140+D138+D136+D134+D126+D124+D120+D118+D114+D112+D110+D108+D104+D102+D100+D98+D96+D94+D92</f>
        <v>36</v>
      </c>
      <c r="E145" s="158">
        <f aca="true" t="shared" si="1" ref="E145:AR145">E143+E142+E140+E138+E136+E134+E126+E124+E120+E118+E114+E112+E110+E108+E104+E102+E100+E98+E96+E94+E92</f>
        <v>36</v>
      </c>
      <c r="F145" s="158">
        <f t="shared" si="1"/>
        <v>36</v>
      </c>
      <c r="G145" s="158">
        <f t="shared" si="1"/>
        <v>36</v>
      </c>
      <c r="H145" s="158">
        <f t="shared" si="1"/>
        <v>36</v>
      </c>
      <c r="I145" s="158">
        <f t="shared" si="1"/>
        <v>36</v>
      </c>
      <c r="J145" s="158">
        <f t="shared" si="1"/>
        <v>36</v>
      </c>
      <c r="K145" s="158">
        <f t="shared" si="1"/>
        <v>36</v>
      </c>
      <c r="L145" s="158">
        <f t="shared" si="1"/>
        <v>36</v>
      </c>
      <c r="M145" s="158">
        <f t="shared" si="1"/>
        <v>36</v>
      </c>
      <c r="N145" s="158">
        <f t="shared" si="1"/>
        <v>36</v>
      </c>
      <c r="O145" s="158">
        <f t="shared" si="1"/>
        <v>36</v>
      </c>
      <c r="P145" s="158">
        <f t="shared" si="1"/>
        <v>36</v>
      </c>
      <c r="Q145" s="158">
        <f t="shared" si="1"/>
        <v>36</v>
      </c>
      <c r="R145" s="158">
        <f t="shared" si="1"/>
        <v>36</v>
      </c>
      <c r="S145" s="158">
        <f t="shared" si="1"/>
        <v>36</v>
      </c>
      <c r="T145" s="158">
        <f t="shared" si="1"/>
        <v>36</v>
      </c>
      <c r="U145" s="158">
        <f t="shared" si="1"/>
        <v>0</v>
      </c>
      <c r="V145" s="158">
        <f t="shared" si="1"/>
        <v>0</v>
      </c>
      <c r="W145" s="158">
        <f t="shared" si="1"/>
        <v>36</v>
      </c>
      <c r="X145" s="158">
        <f t="shared" si="1"/>
        <v>36</v>
      </c>
      <c r="Y145" s="158">
        <f t="shared" si="1"/>
        <v>36</v>
      </c>
      <c r="Z145" s="158">
        <f t="shared" si="1"/>
        <v>36</v>
      </c>
      <c r="AA145" s="158">
        <f t="shared" si="1"/>
        <v>36</v>
      </c>
      <c r="AB145" s="158">
        <f t="shared" si="1"/>
        <v>36</v>
      </c>
      <c r="AC145" s="158">
        <f t="shared" si="1"/>
        <v>36</v>
      </c>
      <c r="AD145" s="158">
        <f t="shared" si="1"/>
        <v>36</v>
      </c>
      <c r="AE145" s="158">
        <f t="shared" si="1"/>
        <v>36</v>
      </c>
      <c r="AF145" s="158">
        <f t="shared" si="1"/>
        <v>36</v>
      </c>
      <c r="AG145" s="158">
        <f t="shared" si="1"/>
        <v>36</v>
      </c>
      <c r="AH145" s="158">
        <f t="shared" si="1"/>
        <v>36</v>
      </c>
      <c r="AI145" s="158">
        <f t="shared" si="1"/>
        <v>36</v>
      </c>
      <c r="AJ145" s="158">
        <f t="shared" si="1"/>
        <v>36</v>
      </c>
      <c r="AK145" s="158">
        <f t="shared" si="1"/>
        <v>36</v>
      </c>
      <c r="AL145" s="158">
        <f t="shared" si="1"/>
        <v>36</v>
      </c>
      <c r="AM145" s="158">
        <f t="shared" si="1"/>
        <v>36</v>
      </c>
      <c r="AN145" s="158">
        <f t="shared" si="1"/>
        <v>36</v>
      </c>
      <c r="AO145" s="158">
        <f t="shared" si="1"/>
        <v>36</v>
      </c>
      <c r="AP145" s="158">
        <f t="shared" si="1"/>
        <v>36</v>
      </c>
      <c r="AQ145" s="158">
        <f t="shared" si="1"/>
        <v>36</v>
      </c>
      <c r="AR145" s="120">
        <f t="shared" si="1"/>
        <v>36</v>
      </c>
      <c r="AS145" s="120">
        <f>AS143+AS142+AS140+AS138+AS136+AS134+AS126+AS124+AS120+AS118+AS114+AS112+AS110+AS108+AS104+AS102+AS100+AS98+AS96+AS94+AS92</f>
        <v>36</v>
      </c>
      <c r="AT145" s="236"/>
      <c r="AU145" s="126"/>
      <c r="AV145" s="126"/>
      <c r="AW145" s="126"/>
      <c r="AX145" s="126"/>
      <c r="AY145" s="126"/>
      <c r="AZ145" s="126"/>
      <c r="BA145" s="126"/>
      <c r="BB145" s="126"/>
      <c r="BC145" s="112"/>
      <c r="BD145" s="243">
        <f>SUM(D145:BC145)</f>
        <v>1440</v>
      </c>
      <c r="BE145" s="291"/>
    </row>
    <row r="146" spans="1:57" ht="10.5" customHeight="1">
      <c r="A146" s="369" t="s">
        <v>105</v>
      </c>
      <c r="B146" s="370"/>
      <c r="C146" s="371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73"/>
      <c r="V146" s="173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248"/>
      <c r="AS146" s="248"/>
      <c r="AT146" s="236"/>
      <c r="AU146" s="126"/>
      <c r="AV146" s="126"/>
      <c r="AW146" s="126"/>
      <c r="AX146" s="126"/>
      <c r="AY146" s="126"/>
      <c r="AZ146" s="126"/>
      <c r="BA146" s="126"/>
      <c r="BB146" s="126"/>
      <c r="BC146" s="112"/>
      <c r="BD146" s="243"/>
      <c r="BE146" s="239">
        <f>SUM(BE93:BE145)</f>
        <v>0</v>
      </c>
    </row>
    <row r="147" spans="1:57" ht="10.5" customHeight="1">
      <c r="A147" s="369" t="s">
        <v>106</v>
      </c>
      <c r="B147" s="370"/>
      <c r="C147" s="371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62"/>
      <c r="V147" s="162"/>
      <c r="W147" s="122"/>
      <c r="X147" s="122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20"/>
      <c r="AS147" s="120"/>
      <c r="AT147" s="236"/>
      <c r="AU147" s="126"/>
      <c r="AV147" s="126"/>
      <c r="AW147" s="126"/>
      <c r="AX147" s="126"/>
      <c r="AY147" s="126"/>
      <c r="AZ147" s="126"/>
      <c r="BA147" s="126"/>
      <c r="BB147" s="126"/>
      <c r="BC147" s="112"/>
      <c r="BD147" s="243"/>
      <c r="BE147" s="239"/>
    </row>
    <row r="148" ht="12" customHeight="1"/>
    <row r="149" ht="12.75" hidden="1"/>
    <row r="150" spans="1:4" ht="12.75" hidden="1">
      <c r="A150" s="30"/>
      <c r="B150" s="31" t="s">
        <v>118</v>
      </c>
      <c r="C150" s="30"/>
      <c r="D150" s="30"/>
    </row>
    <row r="151" spans="1:4" ht="12.75" hidden="1">
      <c r="A151" s="32"/>
      <c r="B151" s="33" t="s">
        <v>72</v>
      </c>
      <c r="C151" s="32"/>
      <c r="D151" s="32"/>
    </row>
    <row r="152" spans="1:4" ht="12.75" hidden="1">
      <c r="A152" s="34"/>
      <c r="B152" s="35" t="s">
        <v>119</v>
      </c>
      <c r="C152" s="34"/>
      <c r="D152" s="34"/>
    </row>
    <row r="153" ht="120.75" customHeight="1" hidden="1"/>
    <row r="154" spans="1:57" ht="94.5">
      <c r="A154" s="323" t="s">
        <v>0</v>
      </c>
      <c r="B154" s="323" t="s">
        <v>73</v>
      </c>
      <c r="C154" s="323" t="s">
        <v>74</v>
      </c>
      <c r="D154" s="320" t="s">
        <v>75</v>
      </c>
      <c r="E154" s="321"/>
      <c r="F154" s="321"/>
      <c r="G154" s="322"/>
      <c r="H154" s="98" t="s">
        <v>107</v>
      </c>
      <c r="I154" s="320" t="s">
        <v>76</v>
      </c>
      <c r="J154" s="321"/>
      <c r="K154" s="322"/>
      <c r="L154" s="99" t="s">
        <v>129</v>
      </c>
      <c r="M154" s="326"/>
      <c r="N154" s="327"/>
      <c r="O154" s="327"/>
      <c r="P154" s="328"/>
      <c r="Q154" s="99" t="s">
        <v>130</v>
      </c>
      <c r="R154" s="326"/>
      <c r="S154" s="327"/>
      <c r="T154" s="328"/>
      <c r="U154" s="102" t="s">
        <v>112</v>
      </c>
      <c r="V154" s="326" t="s">
        <v>79</v>
      </c>
      <c r="W154" s="327"/>
      <c r="X154" s="327"/>
      <c r="Y154" s="328"/>
      <c r="Z154" s="326" t="s">
        <v>80</v>
      </c>
      <c r="AA154" s="327"/>
      <c r="AB154" s="327"/>
      <c r="AC154" s="328"/>
      <c r="AD154" s="103" t="s">
        <v>131</v>
      </c>
      <c r="AE154" s="326" t="s">
        <v>132</v>
      </c>
      <c r="AF154" s="327"/>
      <c r="AG154" s="328"/>
      <c r="AH154" s="98" t="s">
        <v>133</v>
      </c>
      <c r="AI154" s="320" t="s">
        <v>82</v>
      </c>
      <c r="AJ154" s="321"/>
      <c r="AK154" s="322"/>
      <c r="AL154" s="97" t="s">
        <v>134</v>
      </c>
      <c r="AM154" s="320" t="s">
        <v>83</v>
      </c>
      <c r="AN154" s="321"/>
      <c r="AO154" s="321"/>
      <c r="AP154" s="322"/>
      <c r="AQ154" s="97" t="s">
        <v>135</v>
      </c>
      <c r="AR154" s="320"/>
      <c r="AS154" s="322"/>
      <c r="AT154" s="98" t="s">
        <v>116</v>
      </c>
      <c r="AU154" s="320" t="s">
        <v>85</v>
      </c>
      <c r="AV154" s="321"/>
      <c r="AW154" s="322"/>
      <c r="AX154" s="97" t="s">
        <v>86</v>
      </c>
      <c r="AY154" s="320" t="s">
        <v>87</v>
      </c>
      <c r="AZ154" s="321"/>
      <c r="BA154" s="321"/>
      <c r="BB154" s="322"/>
      <c r="BC154" s="103" t="s">
        <v>108</v>
      </c>
      <c r="BD154" s="98" t="s">
        <v>88</v>
      </c>
      <c r="BE154" s="98" t="s">
        <v>89</v>
      </c>
    </row>
    <row r="155" spans="1:57" ht="12.75">
      <c r="A155" s="324"/>
      <c r="B155" s="324"/>
      <c r="C155" s="324"/>
      <c r="D155" s="329" t="s">
        <v>227</v>
      </c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1"/>
      <c r="BD155" s="160"/>
      <c r="BE155" s="160"/>
    </row>
    <row r="156" spans="1:57" ht="12.75">
      <c r="A156" s="324"/>
      <c r="B156" s="324"/>
      <c r="C156" s="324"/>
      <c r="D156" s="106">
        <v>36</v>
      </c>
      <c r="E156" s="106">
        <v>37</v>
      </c>
      <c r="F156" s="106">
        <v>38</v>
      </c>
      <c r="G156" s="106">
        <v>39</v>
      </c>
      <c r="H156" s="106">
        <v>40</v>
      </c>
      <c r="I156" s="106">
        <v>41</v>
      </c>
      <c r="J156" s="107">
        <v>42</v>
      </c>
      <c r="K156" s="107">
        <v>43</v>
      </c>
      <c r="L156" s="107">
        <v>44</v>
      </c>
      <c r="M156" s="107">
        <v>45</v>
      </c>
      <c r="N156" s="107">
        <v>46</v>
      </c>
      <c r="O156" s="107">
        <v>47</v>
      </c>
      <c r="P156" s="107">
        <v>48</v>
      </c>
      <c r="Q156" s="107">
        <v>49</v>
      </c>
      <c r="R156" s="107">
        <v>50</v>
      </c>
      <c r="S156" s="107">
        <v>51</v>
      </c>
      <c r="T156" s="107">
        <v>52</v>
      </c>
      <c r="U156" s="107">
        <v>1</v>
      </c>
      <c r="V156" s="107">
        <v>2</v>
      </c>
      <c r="W156" s="107">
        <v>3</v>
      </c>
      <c r="X156" s="107">
        <v>4</v>
      </c>
      <c r="Y156" s="107">
        <v>5</v>
      </c>
      <c r="Z156" s="107">
        <v>6</v>
      </c>
      <c r="AA156" s="107">
        <v>7</v>
      </c>
      <c r="AB156" s="107">
        <v>8</v>
      </c>
      <c r="AC156" s="107">
        <v>9</v>
      </c>
      <c r="AD156" s="107">
        <v>10</v>
      </c>
      <c r="AE156" s="107">
        <v>11</v>
      </c>
      <c r="AF156" s="107">
        <v>12</v>
      </c>
      <c r="AG156" s="107">
        <v>13</v>
      </c>
      <c r="AH156" s="107">
        <v>14</v>
      </c>
      <c r="AI156" s="107">
        <v>15</v>
      </c>
      <c r="AJ156" s="107">
        <v>16</v>
      </c>
      <c r="AK156" s="107">
        <v>17</v>
      </c>
      <c r="AL156" s="107">
        <v>18</v>
      </c>
      <c r="AM156" s="107">
        <v>19</v>
      </c>
      <c r="AN156" s="107">
        <v>20</v>
      </c>
      <c r="AO156" s="107">
        <v>21</v>
      </c>
      <c r="AP156" s="107">
        <v>22</v>
      </c>
      <c r="AQ156" s="107">
        <v>23</v>
      </c>
      <c r="AR156" s="107">
        <v>24</v>
      </c>
      <c r="AS156" s="107">
        <v>25</v>
      </c>
      <c r="AT156" s="107">
        <v>26</v>
      </c>
      <c r="AU156" s="107">
        <v>27</v>
      </c>
      <c r="AV156" s="107">
        <v>28</v>
      </c>
      <c r="AW156" s="107">
        <v>29</v>
      </c>
      <c r="AX156" s="107">
        <v>30</v>
      </c>
      <c r="AY156" s="107">
        <v>31</v>
      </c>
      <c r="AZ156" s="107">
        <v>32</v>
      </c>
      <c r="BA156" s="107">
        <v>33</v>
      </c>
      <c r="BB156" s="107">
        <v>34</v>
      </c>
      <c r="BC156" s="107">
        <v>35</v>
      </c>
      <c r="BD156" s="160"/>
      <c r="BE156" s="160"/>
    </row>
    <row r="157" spans="1:57" ht="12.75">
      <c r="A157" s="324"/>
      <c r="B157" s="324"/>
      <c r="C157" s="324"/>
      <c r="D157" s="43"/>
      <c r="E157" s="43"/>
      <c r="F157" s="43"/>
      <c r="G157" s="43"/>
      <c r="H157" s="43"/>
      <c r="I157" s="43"/>
      <c r="J157" s="43"/>
      <c r="K157" s="43">
        <v>17</v>
      </c>
      <c r="L157" s="43"/>
      <c r="M157" s="43">
        <v>21</v>
      </c>
      <c r="N157" s="43" t="s">
        <v>121</v>
      </c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>
        <v>22</v>
      </c>
      <c r="AF157" s="43" t="s">
        <v>226</v>
      </c>
      <c r="AG157" s="43">
        <v>22</v>
      </c>
      <c r="AH157" s="43" t="s">
        <v>121</v>
      </c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160"/>
      <c r="BE157" s="160"/>
    </row>
    <row r="158" spans="1:57" ht="12.75">
      <c r="A158" s="325"/>
      <c r="B158" s="325"/>
      <c r="C158" s="325"/>
      <c r="D158" s="109">
        <v>1</v>
      </c>
      <c r="E158" s="109">
        <v>2</v>
      </c>
      <c r="F158" s="109">
        <v>3</v>
      </c>
      <c r="G158" s="109">
        <v>4</v>
      </c>
      <c r="H158" s="109">
        <v>5</v>
      </c>
      <c r="I158" s="109">
        <v>6</v>
      </c>
      <c r="J158" s="109">
        <v>7</v>
      </c>
      <c r="K158" s="109">
        <v>8</v>
      </c>
      <c r="L158" s="109">
        <v>9</v>
      </c>
      <c r="M158" s="109">
        <v>10</v>
      </c>
      <c r="N158" s="109">
        <v>11</v>
      </c>
      <c r="O158" s="109">
        <v>12</v>
      </c>
      <c r="P158" s="109">
        <v>13</v>
      </c>
      <c r="Q158" s="109">
        <v>14</v>
      </c>
      <c r="R158" s="109">
        <v>15</v>
      </c>
      <c r="S158" s="109">
        <v>16</v>
      </c>
      <c r="T158" s="161">
        <v>17</v>
      </c>
      <c r="U158" s="162">
        <v>18</v>
      </c>
      <c r="V158" s="109">
        <v>19</v>
      </c>
      <c r="W158" s="161">
        <v>20</v>
      </c>
      <c r="X158" s="161">
        <v>21</v>
      </c>
      <c r="Y158" s="109">
        <v>22</v>
      </c>
      <c r="Z158" s="109">
        <v>23</v>
      </c>
      <c r="AA158" s="109">
        <v>24</v>
      </c>
      <c r="AB158" s="109">
        <v>25</v>
      </c>
      <c r="AC158" s="109">
        <v>26</v>
      </c>
      <c r="AD158" s="109">
        <v>27</v>
      </c>
      <c r="AE158" s="109">
        <v>28</v>
      </c>
      <c r="AF158" s="109">
        <v>29</v>
      </c>
      <c r="AG158" s="109">
        <v>30</v>
      </c>
      <c r="AH158" s="109">
        <v>31</v>
      </c>
      <c r="AI158" s="109">
        <v>32</v>
      </c>
      <c r="AJ158" s="109">
        <v>33</v>
      </c>
      <c r="AK158" s="109">
        <v>34</v>
      </c>
      <c r="AL158" s="109">
        <v>35</v>
      </c>
      <c r="AM158" s="109">
        <v>36</v>
      </c>
      <c r="AN158" s="109">
        <v>37</v>
      </c>
      <c r="AO158" s="109">
        <v>38</v>
      </c>
      <c r="AP158" s="109">
        <v>39</v>
      </c>
      <c r="AQ158" s="109">
        <v>40</v>
      </c>
      <c r="AR158" s="161">
        <v>41</v>
      </c>
      <c r="AS158" s="161">
        <v>41</v>
      </c>
      <c r="AT158" s="163">
        <v>42</v>
      </c>
      <c r="AU158" s="109">
        <v>44</v>
      </c>
      <c r="AV158" s="109">
        <v>45</v>
      </c>
      <c r="AW158" s="109">
        <v>46</v>
      </c>
      <c r="AX158" s="109">
        <v>47</v>
      </c>
      <c r="AY158" s="109">
        <v>48</v>
      </c>
      <c r="AZ158" s="109">
        <v>49</v>
      </c>
      <c r="BA158" s="109">
        <v>50</v>
      </c>
      <c r="BB158" s="109">
        <v>51</v>
      </c>
      <c r="BC158" s="109">
        <v>52</v>
      </c>
      <c r="BD158" s="160"/>
      <c r="BE158" s="160"/>
    </row>
    <row r="159" spans="1:57" ht="12.75">
      <c r="A159" s="332" t="s">
        <v>172</v>
      </c>
      <c r="B159" s="332" t="s">
        <v>164</v>
      </c>
      <c r="C159" s="122" t="s">
        <v>91</v>
      </c>
      <c r="D159" s="164"/>
      <c r="E159" s="164"/>
      <c r="F159" s="164"/>
      <c r="G159" s="164"/>
      <c r="H159" s="164"/>
      <c r="I159" s="164"/>
      <c r="J159" s="164"/>
      <c r="K159" s="165"/>
      <c r="L159" s="165"/>
      <c r="M159" s="166"/>
      <c r="N159" s="165"/>
      <c r="O159" s="165"/>
      <c r="P159" s="165"/>
      <c r="Q159" s="165"/>
      <c r="R159" s="165"/>
      <c r="S159" s="165"/>
      <c r="T159" s="165"/>
      <c r="U159" s="167"/>
      <c r="V159" s="112"/>
      <c r="W159" s="165"/>
      <c r="X159" s="165"/>
      <c r="Y159" s="165"/>
      <c r="Z159" s="165"/>
      <c r="AA159" s="165"/>
      <c r="AB159" s="165"/>
      <c r="AC159" s="166"/>
      <c r="AD159" s="166"/>
      <c r="AE159" s="166"/>
      <c r="AF159" s="166"/>
      <c r="AG159" s="168"/>
      <c r="AH159" s="168"/>
      <c r="AI159" s="168"/>
      <c r="AJ159" s="168"/>
      <c r="AK159" s="168"/>
      <c r="AL159" s="168"/>
      <c r="AM159" s="168"/>
      <c r="AN159" s="164"/>
      <c r="AO159" s="164"/>
      <c r="AP159" s="164"/>
      <c r="AQ159" s="164"/>
      <c r="AR159" s="169"/>
      <c r="AS159" s="170"/>
      <c r="AT159" s="170"/>
      <c r="AU159" s="126"/>
      <c r="AV159" s="126"/>
      <c r="AW159" s="126"/>
      <c r="AX159" s="126"/>
      <c r="AY159" s="126"/>
      <c r="AZ159" s="126"/>
      <c r="BA159" s="126"/>
      <c r="BB159" s="126"/>
      <c r="BC159" s="112"/>
      <c r="BD159" s="171"/>
      <c r="BE159" s="172"/>
    </row>
    <row r="160" spans="1:57" ht="25.5">
      <c r="A160" s="333"/>
      <c r="B160" s="333"/>
      <c r="C160" s="122" t="s">
        <v>92</v>
      </c>
      <c r="D160" s="158"/>
      <c r="E160" s="158"/>
      <c r="F160" s="158"/>
      <c r="G160" s="158"/>
      <c r="H160" s="158"/>
      <c r="I160" s="158"/>
      <c r="J160" s="158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73"/>
      <c r="V160" s="112"/>
      <c r="W160" s="122">
        <v>1</v>
      </c>
      <c r="X160" s="122">
        <v>2</v>
      </c>
      <c r="Y160" s="122">
        <v>3</v>
      </c>
      <c r="Z160" s="122">
        <v>4</v>
      </c>
      <c r="AA160" s="122">
        <v>5</v>
      </c>
      <c r="AB160" s="122">
        <v>6</v>
      </c>
      <c r="AC160" s="122">
        <v>7</v>
      </c>
      <c r="AD160" s="122">
        <v>8</v>
      </c>
      <c r="AE160" s="122">
        <v>9</v>
      </c>
      <c r="AF160" s="122">
        <v>10</v>
      </c>
      <c r="AG160" s="158">
        <v>11</v>
      </c>
      <c r="AH160" s="158">
        <v>12</v>
      </c>
      <c r="AI160" s="158">
        <v>13</v>
      </c>
      <c r="AJ160" s="158">
        <v>14</v>
      </c>
      <c r="AK160" s="158">
        <v>15</v>
      </c>
      <c r="AL160" s="158">
        <v>16</v>
      </c>
      <c r="AM160" s="238">
        <v>17</v>
      </c>
      <c r="AN160" s="166">
        <v>18</v>
      </c>
      <c r="AO160" s="166">
        <v>19</v>
      </c>
      <c r="AP160" s="166">
        <v>20</v>
      </c>
      <c r="AQ160" s="166">
        <v>21</v>
      </c>
      <c r="AR160" s="235">
        <v>22</v>
      </c>
      <c r="AS160" s="235">
        <v>23</v>
      </c>
      <c r="AT160" s="236">
        <v>24</v>
      </c>
      <c r="AU160" s="126"/>
      <c r="AV160" s="126"/>
      <c r="AW160" s="126"/>
      <c r="AX160" s="126"/>
      <c r="AY160" s="126"/>
      <c r="AZ160" s="126"/>
      <c r="BA160" s="126"/>
      <c r="BB160" s="126"/>
      <c r="BC160" s="112"/>
      <c r="BD160" s="172"/>
      <c r="BE160" s="172"/>
    </row>
    <row r="161" spans="1:57" ht="12.75">
      <c r="A161" s="332" t="s">
        <v>90</v>
      </c>
      <c r="B161" s="332" t="s">
        <v>165</v>
      </c>
      <c r="C161" s="122" t="s">
        <v>91</v>
      </c>
      <c r="D161" s="175"/>
      <c r="E161" s="175"/>
      <c r="F161" s="175"/>
      <c r="G161" s="175"/>
      <c r="H161" s="175"/>
      <c r="I161" s="175"/>
      <c r="J161" s="175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7"/>
      <c r="V161" s="112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8"/>
      <c r="AS161" s="179"/>
      <c r="AT161" s="179"/>
      <c r="AU161" s="180"/>
      <c r="AV161" s="126"/>
      <c r="AW161" s="126"/>
      <c r="AX161" s="126"/>
      <c r="AY161" s="126"/>
      <c r="AZ161" s="126"/>
      <c r="BA161" s="126"/>
      <c r="BB161" s="126"/>
      <c r="BC161" s="112"/>
      <c r="BD161" s="181"/>
      <c r="BE161" s="182"/>
    </row>
    <row r="162" spans="1:57" ht="25.5">
      <c r="A162" s="333"/>
      <c r="B162" s="333"/>
      <c r="C162" s="122" t="s">
        <v>92</v>
      </c>
      <c r="D162" s="158"/>
      <c r="E162" s="158"/>
      <c r="F162" s="158"/>
      <c r="G162" s="158"/>
      <c r="H162" s="158"/>
      <c r="I162" s="158"/>
      <c r="J162" s="158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73"/>
      <c r="V162" s="11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11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74"/>
      <c r="AS162" s="163"/>
      <c r="AT162" s="163"/>
      <c r="AU162" s="126"/>
      <c r="AV162" s="126"/>
      <c r="AW162" s="126"/>
      <c r="AX162" s="126"/>
      <c r="AY162" s="126"/>
      <c r="AZ162" s="126"/>
      <c r="BA162" s="126"/>
      <c r="BB162" s="126"/>
      <c r="BC162" s="112"/>
      <c r="BD162" s="182"/>
      <c r="BE162" s="182"/>
    </row>
    <row r="163" spans="1:57" ht="12.75" customHeight="1">
      <c r="A163" s="372" t="s">
        <v>150</v>
      </c>
      <c r="B163" s="337" t="s">
        <v>8</v>
      </c>
      <c r="C163" s="107" t="s">
        <v>91</v>
      </c>
      <c r="D163" s="119">
        <v>1</v>
      </c>
      <c r="E163" s="119">
        <v>1</v>
      </c>
      <c r="F163" s="119">
        <v>1</v>
      </c>
      <c r="G163" s="119">
        <v>1</v>
      </c>
      <c r="H163" s="119">
        <v>1</v>
      </c>
      <c r="I163" s="119">
        <v>1</v>
      </c>
      <c r="J163" s="119">
        <v>1</v>
      </c>
      <c r="K163" s="119">
        <v>1</v>
      </c>
      <c r="L163" s="119">
        <v>1</v>
      </c>
      <c r="M163" s="119">
        <v>1</v>
      </c>
      <c r="N163" s="119">
        <v>1</v>
      </c>
      <c r="O163" s="119">
        <v>1</v>
      </c>
      <c r="P163" s="119">
        <v>1</v>
      </c>
      <c r="Q163" s="119">
        <v>1</v>
      </c>
      <c r="R163" s="119">
        <v>1</v>
      </c>
      <c r="S163" s="119">
        <v>1</v>
      </c>
      <c r="T163" s="119">
        <v>1</v>
      </c>
      <c r="U163" s="162"/>
      <c r="V163" s="126"/>
      <c r="W163" s="119">
        <v>2</v>
      </c>
      <c r="X163" s="119">
        <v>2</v>
      </c>
      <c r="Y163" s="119">
        <v>2</v>
      </c>
      <c r="Z163" s="119">
        <v>2</v>
      </c>
      <c r="AA163" s="119">
        <v>2</v>
      </c>
      <c r="AB163" s="119">
        <v>2</v>
      </c>
      <c r="AC163" s="119">
        <v>2</v>
      </c>
      <c r="AD163" s="119">
        <v>2</v>
      </c>
      <c r="AE163" s="119">
        <v>2</v>
      </c>
      <c r="AF163" s="119">
        <v>2</v>
      </c>
      <c r="AG163" s="119">
        <v>2</v>
      </c>
      <c r="AH163" s="119">
        <v>2</v>
      </c>
      <c r="AI163" s="119">
        <v>2</v>
      </c>
      <c r="AJ163" s="119">
        <v>2</v>
      </c>
      <c r="AK163" s="119">
        <v>2</v>
      </c>
      <c r="AL163" s="119">
        <v>2</v>
      </c>
      <c r="AM163" s="119">
        <v>2</v>
      </c>
      <c r="AN163" s="119">
        <v>2</v>
      </c>
      <c r="AO163" s="119">
        <v>2</v>
      </c>
      <c r="AP163" s="119">
        <v>2</v>
      </c>
      <c r="AQ163" s="119">
        <v>2</v>
      </c>
      <c r="AR163" s="174"/>
      <c r="AS163" s="163"/>
      <c r="AT163" s="163"/>
      <c r="AU163" s="126"/>
      <c r="AV163" s="126"/>
      <c r="AW163" s="126"/>
      <c r="AX163" s="126"/>
      <c r="AY163" s="126"/>
      <c r="AZ163" s="126"/>
      <c r="BA163" s="126"/>
      <c r="BB163" s="126"/>
      <c r="BC163" s="112"/>
      <c r="BD163" s="182">
        <f>SUM(D163:BC163)</f>
        <v>59</v>
      </c>
      <c r="BE163" s="182"/>
    </row>
    <row r="164" spans="1:57" ht="12.75" customHeight="1">
      <c r="A164" s="373"/>
      <c r="B164" s="338"/>
      <c r="C164" s="107" t="s">
        <v>92</v>
      </c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62"/>
      <c r="V164" s="112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5"/>
      <c r="AS164" s="163"/>
      <c r="AT164" s="163"/>
      <c r="AU164" s="126"/>
      <c r="AV164" s="126"/>
      <c r="AW164" s="126"/>
      <c r="AX164" s="126"/>
      <c r="AY164" s="126"/>
      <c r="AZ164" s="126"/>
      <c r="BA164" s="126"/>
      <c r="BB164" s="126"/>
      <c r="BC164" s="112"/>
      <c r="BD164" s="182">
        <f aca="true" t="shared" si="2" ref="BD164:BD210">SUM(D164:BC164)</f>
        <v>0</v>
      </c>
      <c r="BE164" s="182"/>
    </row>
    <row r="165" spans="1:57" ht="12.75" customHeight="1">
      <c r="A165" s="373"/>
      <c r="B165" s="337" t="s">
        <v>9</v>
      </c>
      <c r="C165" s="107" t="s">
        <v>91</v>
      </c>
      <c r="D165" s="150">
        <v>4</v>
      </c>
      <c r="E165" s="150">
        <v>4</v>
      </c>
      <c r="F165" s="119">
        <v>3</v>
      </c>
      <c r="G165" s="119">
        <v>3</v>
      </c>
      <c r="H165" s="119">
        <v>3</v>
      </c>
      <c r="I165" s="119">
        <v>3</v>
      </c>
      <c r="J165" s="119">
        <v>3</v>
      </c>
      <c r="K165" s="119">
        <v>3</v>
      </c>
      <c r="L165" s="119">
        <v>3</v>
      </c>
      <c r="M165" s="119">
        <v>3</v>
      </c>
      <c r="N165" s="119">
        <v>3</v>
      </c>
      <c r="O165" s="119">
        <v>3</v>
      </c>
      <c r="P165" s="119">
        <v>3</v>
      </c>
      <c r="Q165" s="119">
        <v>3</v>
      </c>
      <c r="R165" s="119">
        <v>3</v>
      </c>
      <c r="S165" s="119">
        <v>3</v>
      </c>
      <c r="T165" s="119">
        <v>3</v>
      </c>
      <c r="U165" s="162"/>
      <c r="V165" s="126"/>
      <c r="W165" s="121">
        <v>2</v>
      </c>
      <c r="X165" s="121">
        <v>2</v>
      </c>
      <c r="Y165" s="121">
        <v>2</v>
      </c>
      <c r="Z165" s="121">
        <v>2</v>
      </c>
      <c r="AA165" s="121">
        <v>2</v>
      </c>
      <c r="AB165" s="121">
        <v>2</v>
      </c>
      <c r="AC165" s="121">
        <v>2</v>
      </c>
      <c r="AD165" s="121">
        <v>2</v>
      </c>
      <c r="AE165" s="121">
        <v>2</v>
      </c>
      <c r="AF165" s="121">
        <v>2</v>
      </c>
      <c r="AG165" s="121">
        <v>2</v>
      </c>
      <c r="AH165" s="121">
        <v>2</v>
      </c>
      <c r="AI165" s="121">
        <v>2</v>
      </c>
      <c r="AJ165" s="121">
        <v>2</v>
      </c>
      <c r="AK165" s="121">
        <v>2</v>
      </c>
      <c r="AL165" s="121">
        <v>2</v>
      </c>
      <c r="AM165" s="121">
        <v>2</v>
      </c>
      <c r="AN165" s="121">
        <v>2</v>
      </c>
      <c r="AO165" s="121">
        <v>2</v>
      </c>
      <c r="AP165" s="121">
        <v>2</v>
      </c>
      <c r="AQ165" s="121">
        <v>2</v>
      </c>
      <c r="AR165" s="186"/>
      <c r="AS165" s="163"/>
      <c r="AT165" s="163"/>
      <c r="AU165" s="126"/>
      <c r="AV165" s="126"/>
      <c r="AW165" s="126"/>
      <c r="AX165" s="126"/>
      <c r="AY165" s="126"/>
      <c r="AZ165" s="126"/>
      <c r="BA165" s="126"/>
      <c r="BB165" s="126"/>
      <c r="BC165" s="112"/>
      <c r="BD165" s="182">
        <f t="shared" si="2"/>
        <v>95</v>
      </c>
      <c r="BE165" s="182"/>
    </row>
    <row r="166" spans="1:57" ht="12.75" customHeight="1">
      <c r="A166" s="374"/>
      <c r="B166" s="338"/>
      <c r="C166" s="107" t="s">
        <v>92</v>
      </c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62"/>
      <c r="V166" s="112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5"/>
      <c r="AS166" s="163"/>
      <c r="AT166" s="163"/>
      <c r="AU166" s="126"/>
      <c r="AV166" s="126"/>
      <c r="AW166" s="126"/>
      <c r="AX166" s="126"/>
      <c r="AY166" s="126"/>
      <c r="AZ166" s="126"/>
      <c r="BA166" s="126"/>
      <c r="BB166" s="126"/>
      <c r="BC166" s="112"/>
      <c r="BD166" s="182">
        <f t="shared" si="2"/>
        <v>0</v>
      </c>
      <c r="BE166" s="182"/>
    </row>
    <row r="167" spans="1:57" ht="12.75" customHeight="1">
      <c r="A167" s="337" t="s">
        <v>151</v>
      </c>
      <c r="B167" s="337" t="s">
        <v>10</v>
      </c>
      <c r="C167" s="107" t="s">
        <v>91</v>
      </c>
      <c r="D167" s="150">
        <v>5</v>
      </c>
      <c r="E167" s="150">
        <v>5</v>
      </c>
      <c r="F167" s="119">
        <v>4</v>
      </c>
      <c r="G167" s="119">
        <v>4</v>
      </c>
      <c r="H167" s="119">
        <v>4</v>
      </c>
      <c r="I167" s="119">
        <v>4</v>
      </c>
      <c r="J167" s="119">
        <v>4</v>
      </c>
      <c r="K167" s="119">
        <v>4</v>
      </c>
      <c r="L167" s="119">
        <v>4</v>
      </c>
      <c r="M167" s="119">
        <v>4</v>
      </c>
      <c r="N167" s="119">
        <v>4</v>
      </c>
      <c r="O167" s="119">
        <v>4</v>
      </c>
      <c r="P167" s="119">
        <v>4</v>
      </c>
      <c r="Q167" s="119">
        <v>4</v>
      </c>
      <c r="R167" s="119">
        <v>4</v>
      </c>
      <c r="S167" s="119">
        <v>4</v>
      </c>
      <c r="T167" s="119">
        <v>4</v>
      </c>
      <c r="U167" s="162"/>
      <c r="V167" s="112"/>
      <c r="W167" s="121">
        <v>2</v>
      </c>
      <c r="X167" s="121">
        <v>2</v>
      </c>
      <c r="Y167" s="121">
        <v>2</v>
      </c>
      <c r="Z167" s="121">
        <v>2</v>
      </c>
      <c r="AA167" s="121">
        <v>2</v>
      </c>
      <c r="AB167" s="121">
        <v>2</v>
      </c>
      <c r="AC167" s="121">
        <v>2</v>
      </c>
      <c r="AD167" s="121">
        <v>2</v>
      </c>
      <c r="AE167" s="121">
        <v>2</v>
      </c>
      <c r="AF167" s="121">
        <v>2</v>
      </c>
      <c r="AG167" s="121">
        <v>2</v>
      </c>
      <c r="AH167" s="121">
        <v>2</v>
      </c>
      <c r="AI167" s="121">
        <v>2</v>
      </c>
      <c r="AJ167" s="121">
        <v>2</v>
      </c>
      <c r="AK167" s="121">
        <v>2</v>
      </c>
      <c r="AL167" s="121">
        <v>2</v>
      </c>
      <c r="AM167" s="121">
        <v>2</v>
      </c>
      <c r="AN167" s="121">
        <v>2</v>
      </c>
      <c r="AO167" s="121">
        <v>2</v>
      </c>
      <c r="AP167" s="121">
        <v>2</v>
      </c>
      <c r="AQ167" s="121">
        <v>2</v>
      </c>
      <c r="AR167" s="186"/>
      <c r="AS167" s="163"/>
      <c r="AT167" s="163"/>
      <c r="AU167" s="126"/>
      <c r="AV167" s="126"/>
      <c r="AW167" s="126"/>
      <c r="AX167" s="126"/>
      <c r="AY167" s="126"/>
      <c r="AZ167" s="126"/>
      <c r="BA167" s="126"/>
      <c r="BB167" s="126"/>
      <c r="BC167" s="112"/>
      <c r="BD167" s="182">
        <f t="shared" si="2"/>
        <v>112</v>
      </c>
      <c r="BE167" s="182"/>
    </row>
    <row r="168" spans="1:57" ht="12.75" customHeight="1">
      <c r="A168" s="338"/>
      <c r="B168" s="338"/>
      <c r="C168" s="107" t="s">
        <v>92</v>
      </c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62"/>
      <c r="V168" s="112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7"/>
      <c r="AH168" s="187"/>
      <c r="AI168" s="187"/>
      <c r="AJ168" s="187"/>
      <c r="AK168" s="187"/>
      <c r="AL168" s="187"/>
      <c r="AM168" s="183"/>
      <c r="AN168" s="183"/>
      <c r="AO168" s="183"/>
      <c r="AP168" s="183"/>
      <c r="AQ168" s="183"/>
      <c r="AR168" s="185"/>
      <c r="AS168" s="163"/>
      <c r="AT168" s="163"/>
      <c r="AU168" s="126"/>
      <c r="AV168" s="126"/>
      <c r="AW168" s="126"/>
      <c r="AX168" s="126"/>
      <c r="AY168" s="126"/>
      <c r="AZ168" s="126"/>
      <c r="BA168" s="126"/>
      <c r="BB168" s="126"/>
      <c r="BC168" s="112"/>
      <c r="BD168" s="182">
        <f t="shared" si="2"/>
        <v>0</v>
      </c>
      <c r="BE168" s="182"/>
    </row>
    <row r="169" spans="1:57" ht="12.75" customHeight="1">
      <c r="A169" s="309"/>
      <c r="B169" s="337" t="s">
        <v>14</v>
      </c>
      <c r="C169" s="107" t="s">
        <v>91</v>
      </c>
      <c r="D169" s="150">
        <v>5</v>
      </c>
      <c r="E169" s="150">
        <v>5</v>
      </c>
      <c r="F169" s="119">
        <v>4</v>
      </c>
      <c r="G169" s="119">
        <v>4</v>
      </c>
      <c r="H169" s="119">
        <v>4</v>
      </c>
      <c r="I169" s="119">
        <v>4</v>
      </c>
      <c r="J169" s="119">
        <v>4</v>
      </c>
      <c r="K169" s="119">
        <v>4</v>
      </c>
      <c r="L169" s="119">
        <v>4</v>
      </c>
      <c r="M169" s="119">
        <v>4</v>
      </c>
      <c r="N169" s="119">
        <v>4</v>
      </c>
      <c r="O169" s="119">
        <v>4</v>
      </c>
      <c r="P169" s="119">
        <v>4</v>
      </c>
      <c r="Q169" s="119">
        <v>4</v>
      </c>
      <c r="R169" s="119">
        <v>4</v>
      </c>
      <c r="S169" s="119">
        <v>4</v>
      </c>
      <c r="T169" s="119">
        <v>4</v>
      </c>
      <c r="U169" s="162"/>
      <c r="V169" s="126"/>
      <c r="W169" s="189">
        <v>4</v>
      </c>
      <c r="X169" s="189">
        <v>4</v>
      </c>
      <c r="Y169" s="189">
        <v>4</v>
      </c>
      <c r="Z169" s="189">
        <v>4</v>
      </c>
      <c r="AA169" s="189">
        <v>4</v>
      </c>
      <c r="AB169" s="189">
        <v>4</v>
      </c>
      <c r="AC169" s="189">
        <v>4</v>
      </c>
      <c r="AD169" s="189">
        <v>4</v>
      </c>
      <c r="AE169" s="189">
        <v>4</v>
      </c>
      <c r="AF169" s="189">
        <v>4</v>
      </c>
      <c r="AG169" s="189">
        <v>4</v>
      </c>
      <c r="AH169" s="189">
        <v>4</v>
      </c>
      <c r="AI169" s="189">
        <v>4</v>
      </c>
      <c r="AJ169" s="189">
        <v>4</v>
      </c>
      <c r="AK169" s="189">
        <v>4</v>
      </c>
      <c r="AL169" s="189">
        <v>4</v>
      </c>
      <c r="AM169" s="189">
        <v>4</v>
      </c>
      <c r="AN169" s="189">
        <v>4</v>
      </c>
      <c r="AO169" s="189">
        <v>4</v>
      </c>
      <c r="AP169" s="189">
        <v>4</v>
      </c>
      <c r="AQ169" s="189">
        <v>4</v>
      </c>
      <c r="AR169" s="190"/>
      <c r="AS169" s="163"/>
      <c r="AT169" s="163"/>
      <c r="AU169" s="126"/>
      <c r="AV169" s="126"/>
      <c r="AW169" s="126"/>
      <c r="AX169" s="126"/>
      <c r="AY169" s="126"/>
      <c r="AZ169" s="126"/>
      <c r="BA169" s="126"/>
      <c r="BB169" s="126"/>
      <c r="BC169" s="112"/>
      <c r="BD169" s="182">
        <f t="shared" si="2"/>
        <v>154</v>
      </c>
      <c r="BE169" s="182"/>
    </row>
    <row r="170" spans="1:57" ht="12.75" customHeight="1">
      <c r="A170" s="309" t="s">
        <v>168</v>
      </c>
      <c r="B170" s="338"/>
      <c r="C170" s="107" t="s">
        <v>92</v>
      </c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62"/>
      <c r="V170" s="112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5"/>
      <c r="AS170" s="163"/>
      <c r="AT170" s="163"/>
      <c r="AU170" s="126"/>
      <c r="AV170" s="126"/>
      <c r="AW170" s="126"/>
      <c r="AX170" s="126"/>
      <c r="AY170" s="126"/>
      <c r="AZ170" s="126"/>
      <c r="BA170" s="126"/>
      <c r="BB170" s="126"/>
      <c r="BC170" s="112"/>
      <c r="BD170" s="182">
        <f t="shared" si="2"/>
        <v>0</v>
      </c>
      <c r="BE170" s="182"/>
    </row>
    <row r="171" spans="1:57" ht="12.75" customHeight="1">
      <c r="A171" s="337" t="s">
        <v>152</v>
      </c>
      <c r="B171" s="337" t="s">
        <v>11</v>
      </c>
      <c r="C171" s="107" t="s">
        <v>91</v>
      </c>
      <c r="D171" s="150">
        <v>5</v>
      </c>
      <c r="E171" s="150">
        <v>5</v>
      </c>
      <c r="F171" s="119">
        <v>4</v>
      </c>
      <c r="G171" s="119">
        <v>4</v>
      </c>
      <c r="H171" s="119">
        <v>4</v>
      </c>
      <c r="I171" s="119">
        <v>4</v>
      </c>
      <c r="J171" s="119">
        <v>4</v>
      </c>
      <c r="K171" s="119">
        <v>4</v>
      </c>
      <c r="L171" s="119">
        <v>4</v>
      </c>
      <c r="M171" s="119">
        <v>4</v>
      </c>
      <c r="N171" s="119">
        <v>4</v>
      </c>
      <c r="O171" s="119">
        <v>4</v>
      </c>
      <c r="P171" s="119">
        <v>4</v>
      </c>
      <c r="Q171" s="119">
        <v>4</v>
      </c>
      <c r="R171" s="119">
        <v>4</v>
      </c>
      <c r="S171" s="119">
        <v>4</v>
      </c>
      <c r="T171" s="119">
        <v>4</v>
      </c>
      <c r="U171" s="162"/>
      <c r="V171" s="126"/>
      <c r="W171" s="121">
        <v>2</v>
      </c>
      <c r="X171" s="121">
        <v>2</v>
      </c>
      <c r="Y171" s="121">
        <v>2</v>
      </c>
      <c r="Z171" s="121">
        <v>2</v>
      </c>
      <c r="AA171" s="121">
        <v>2</v>
      </c>
      <c r="AB171" s="121">
        <v>2</v>
      </c>
      <c r="AC171" s="121">
        <v>2</v>
      </c>
      <c r="AD171" s="121">
        <v>2</v>
      </c>
      <c r="AE171" s="121">
        <v>2</v>
      </c>
      <c r="AF171" s="121">
        <v>2</v>
      </c>
      <c r="AG171" s="121">
        <v>2</v>
      </c>
      <c r="AH171" s="121">
        <v>2</v>
      </c>
      <c r="AI171" s="121">
        <v>2</v>
      </c>
      <c r="AJ171" s="121">
        <v>2</v>
      </c>
      <c r="AK171" s="121">
        <v>2</v>
      </c>
      <c r="AL171" s="121">
        <v>2</v>
      </c>
      <c r="AM171" s="121">
        <v>2</v>
      </c>
      <c r="AN171" s="121">
        <v>2</v>
      </c>
      <c r="AO171" s="121">
        <v>2</v>
      </c>
      <c r="AP171" s="121">
        <v>2</v>
      </c>
      <c r="AQ171" s="121">
        <v>2</v>
      </c>
      <c r="AR171" s="191"/>
      <c r="AS171" s="163"/>
      <c r="AT171" s="163"/>
      <c r="AU171" s="126"/>
      <c r="AV171" s="126"/>
      <c r="AW171" s="126"/>
      <c r="AX171" s="126"/>
      <c r="AY171" s="126"/>
      <c r="AZ171" s="126"/>
      <c r="BA171" s="126"/>
      <c r="BB171" s="126"/>
      <c r="BC171" s="112"/>
      <c r="BD171" s="182">
        <f t="shared" si="2"/>
        <v>112</v>
      </c>
      <c r="BE171" s="182"/>
    </row>
    <row r="172" spans="1:57" ht="12.75" customHeight="1">
      <c r="A172" s="338"/>
      <c r="B172" s="338"/>
      <c r="C172" s="107" t="s">
        <v>92</v>
      </c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62"/>
      <c r="V172" s="112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5"/>
      <c r="AS172" s="163"/>
      <c r="AT172" s="163"/>
      <c r="AU172" s="126"/>
      <c r="AV172" s="126"/>
      <c r="AW172" s="126"/>
      <c r="AX172" s="126"/>
      <c r="AY172" s="126"/>
      <c r="AZ172" s="126"/>
      <c r="BA172" s="126"/>
      <c r="BB172" s="126"/>
      <c r="BC172" s="112"/>
      <c r="BD172" s="182">
        <f t="shared" si="2"/>
        <v>0</v>
      </c>
      <c r="BE172" s="182"/>
    </row>
    <row r="173" spans="1:57" ht="12.75" customHeight="1">
      <c r="A173" s="337" t="s">
        <v>169</v>
      </c>
      <c r="B173" s="337" t="s">
        <v>12</v>
      </c>
      <c r="C173" s="107" t="s">
        <v>91</v>
      </c>
      <c r="D173" s="119">
        <v>3</v>
      </c>
      <c r="E173" s="119">
        <v>3</v>
      </c>
      <c r="F173" s="119">
        <v>3</v>
      </c>
      <c r="G173" s="119">
        <v>3</v>
      </c>
      <c r="H173" s="119">
        <v>3</v>
      </c>
      <c r="I173" s="119">
        <v>3</v>
      </c>
      <c r="J173" s="119">
        <v>3</v>
      </c>
      <c r="K173" s="119">
        <v>3</v>
      </c>
      <c r="L173" s="119">
        <v>3</v>
      </c>
      <c r="M173" s="119">
        <v>3</v>
      </c>
      <c r="N173" s="119">
        <v>3</v>
      </c>
      <c r="O173" s="119">
        <v>3</v>
      </c>
      <c r="P173" s="119">
        <v>3</v>
      </c>
      <c r="Q173" s="119">
        <v>3</v>
      </c>
      <c r="R173" s="119">
        <v>3</v>
      </c>
      <c r="S173" s="119">
        <v>3</v>
      </c>
      <c r="T173" s="119">
        <v>3</v>
      </c>
      <c r="U173" s="162"/>
      <c r="V173" s="126"/>
      <c r="W173" s="121">
        <v>2</v>
      </c>
      <c r="X173" s="121">
        <v>2</v>
      </c>
      <c r="Y173" s="121">
        <v>2</v>
      </c>
      <c r="Z173" s="121">
        <v>2</v>
      </c>
      <c r="AA173" s="121">
        <v>2</v>
      </c>
      <c r="AB173" s="121">
        <v>2</v>
      </c>
      <c r="AC173" s="121">
        <v>2</v>
      </c>
      <c r="AD173" s="121">
        <v>2</v>
      </c>
      <c r="AE173" s="121">
        <v>2</v>
      </c>
      <c r="AF173" s="121">
        <v>2</v>
      </c>
      <c r="AG173" s="121">
        <v>2</v>
      </c>
      <c r="AH173" s="121">
        <v>2</v>
      </c>
      <c r="AI173" s="121">
        <v>2</v>
      </c>
      <c r="AJ173" s="121">
        <v>2</v>
      </c>
      <c r="AK173" s="121">
        <v>2</v>
      </c>
      <c r="AL173" s="121">
        <v>2</v>
      </c>
      <c r="AM173" s="121">
        <v>2</v>
      </c>
      <c r="AN173" s="121">
        <v>2</v>
      </c>
      <c r="AO173" s="121">
        <v>2</v>
      </c>
      <c r="AP173" s="292">
        <v>3</v>
      </c>
      <c r="AQ173" s="292">
        <v>3</v>
      </c>
      <c r="AR173" s="174"/>
      <c r="AS173" s="163"/>
      <c r="AT173" s="163"/>
      <c r="AU173" s="126"/>
      <c r="AV173" s="126"/>
      <c r="AW173" s="126"/>
      <c r="AX173" s="126"/>
      <c r="AY173" s="126"/>
      <c r="AZ173" s="126"/>
      <c r="BA173" s="126"/>
      <c r="BB173" s="126"/>
      <c r="BC173" s="112"/>
      <c r="BD173" s="182">
        <f t="shared" si="2"/>
        <v>95</v>
      </c>
      <c r="BE173" s="182"/>
    </row>
    <row r="174" spans="1:57" ht="12.75" customHeight="1">
      <c r="A174" s="338"/>
      <c r="B174" s="338"/>
      <c r="C174" s="107" t="s">
        <v>92</v>
      </c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62"/>
      <c r="V174" s="112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5"/>
      <c r="AS174" s="163"/>
      <c r="AT174" s="163"/>
      <c r="AU174" s="126"/>
      <c r="AV174" s="126"/>
      <c r="AW174" s="126"/>
      <c r="AX174" s="126"/>
      <c r="AY174" s="126"/>
      <c r="AZ174" s="126"/>
      <c r="BA174" s="126"/>
      <c r="BB174" s="126"/>
      <c r="BC174" s="112"/>
      <c r="BD174" s="182">
        <f t="shared" si="2"/>
        <v>0</v>
      </c>
      <c r="BE174" s="182"/>
    </row>
    <row r="175" spans="1:57" ht="12.75" customHeight="1">
      <c r="A175" s="337" t="s">
        <v>170</v>
      </c>
      <c r="B175" s="337" t="s">
        <v>13</v>
      </c>
      <c r="C175" s="107" t="s">
        <v>91</v>
      </c>
      <c r="D175" s="121">
        <v>2</v>
      </c>
      <c r="E175" s="121">
        <v>2</v>
      </c>
      <c r="F175" s="121">
        <v>2</v>
      </c>
      <c r="G175" s="121">
        <v>2</v>
      </c>
      <c r="H175" s="121">
        <v>2</v>
      </c>
      <c r="I175" s="121">
        <v>2</v>
      </c>
      <c r="J175" s="121">
        <v>2</v>
      </c>
      <c r="K175" s="121">
        <v>2</v>
      </c>
      <c r="L175" s="121">
        <v>2</v>
      </c>
      <c r="M175" s="121">
        <v>2</v>
      </c>
      <c r="N175" s="121">
        <v>2</v>
      </c>
      <c r="O175" s="121">
        <v>2</v>
      </c>
      <c r="P175" s="121">
        <v>2</v>
      </c>
      <c r="Q175" s="121">
        <v>2</v>
      </c>
      <c r="R175" s="121">
        <v>2</v>
      </c>
      <c r="S175" s="121">
        <v>2</v>
      </c>
      <c r="T175" s="121">
        <v>2</v>
      </c>
      <c r="U175" s="162"/>
      <c r="V175" s="192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86"/>
      <c r="AS175" s="194"/>
      <c r="AT175" s="194"/>
      <c r="AU175" s="126"/>
      <c r="AV175" s="195"/>
      <c r="AW175" s="195"/>
      <c r="AX175" s="195"/>
      <c r="AY175" s="195"/>
      <c r="AZ175" s="195"/>
      <c r="BA175" s="195"/>
      <c r="BB175" s="195"/>
      <c r="BC175" s="192"/>
      <c r="BD175" s="196">
        <f t="shared" si="2"/>
        <v>34</v>
      </c>
      <c r="BE175" s="182"/>
    </row>
    <row r="176" spans="1:57" ht="12.75" customHeight="1">
      <c r="A176" s="338"/>
      <c r="B176" s="338"/>
      <c r="C176" s="107" t="s">
        <v>92</v>
      </c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62"/>
      <c r="V176" s="112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5"/>
      <c r="AS176" s="163"/>
      <c r="AT176" s="163"/>
      <c r="AU176" s="126"/>
      <c r="AV176" s="126"/>
      <c r="AW176" s="126"/>
      <c r="AX176" s="126"/>
      <c r="AY176" s="126"/>
      <c r="AZ176" s="126"/>
      <c r="BA176" s="126"/>
      <c r="BB176" s="126"/>
      <c r="BC176" s="112"/>
      <c r="BD176" s="182">
        <f t="shared" si="2"/>
        <v>0</v>
      </c>
      <c r="BE176" s="182"/>
    </row>
    <row r="177" spans="1:57" ht="12.75" customHeight="1">
      <c r="A177" s="343"/>
      <c r="B177" s="343" t="s">
        <v>167</v>
      </c>
      <c r="C177" s="107" t="s">
        <v>91</v>
      </c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62"/>
      <c r="V177" s="126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74"/>
      <c r="AS177" s="163"/>
      <c r="AT177" s="163"/>
      <c r="AU177" s="126"/>
      <c r="AV177" s="126"/>
      <c r="AW177" s="126"/>
      <c r="AX177" s="126"/>
      <c r="AY177" s="126"/>
      <c r="AZ177" s="126"/>
      <c r="BA177" s="126"/>
      <c r="BB177" s="126"/>
      <c r="BC177" s="112"/>
      <c r="BD177" s="182">
        <f t="shared" si="2"/>
        <v>0</v>
      </c>
      <c r="BE177" s="182"/>
    </row>
    <row r="178" spans="1:57" ht="12.75" customHeight="1">
      <c r="A178" s="344"/>
      <c r="B178" s="344"/>
      <c r="C178" s="107" t="s">
        <v>92</v>
      </c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62"/>
      <c r="V178" s="112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200"/>
      <c r="AH178" s="200"/>
      <c r="AI178" s="200"/>
      <c r="AJ178" s="200"/>
      <c r="AK178" s="200"/>
      <c r="AL178" s="200"/>
      <c r="AM178" s="201"/>
      <c r="AN178" s="201"/>
      <c r="AO178" s="201"/>
      <c r="AP178" s="201"/>
      <c r="AQ178" s="201"/>
      <c r="AR178" s="202"/>
      <c r="AS178" s="163"/>
      <c r="AT178" s="163"/>
      <c r="AU178" s="126"/>
      <c r="AV178" s="126"/>
      <c r="AW178" s="126"/>
      <c r="AX178" s="126"/>
      <c r="AY178" s="126"/>
      <c r="AZ178" s="126"/>
      <c r="BA178" s="126"/>
      <c r="BB178" s="126"/>
      <c r="BC178" s="112"/>
      <c r="BD178" s="182">
        <f t="shared" si="2"/>
        <v>0</v>
      </c>
      <c r="BE178" s="182"/>
    </row>
    <row r="179" spans="1:57" ht="12.75" customHeight="1">
      <c r="A179" s="375" t="s">
        <v>157</v>
      </c>
      <c r="B179" s="377" t="s">
        <v>93</v>
      </c>
      <c r="C179" s="107"/>
      <c r="D179" s="121">
        <v>1</v>
      </c>
      <c r="E179" s="121">
        <v>1</v>
      </c>
      <c r="F179" s="121">
        <v>1</v>
      </c>
      <c r="G179" s="121">
        <v>1</v>
      </c>
      <c r="H179" s="121">
        <v>1</v>
      </c>
      <c r="I179" s="121">
        <v>1</v>
      </c>
      <c r="J179" s="121">
        <v>1</v>
      </c>
      <c r="K179" s="121">
        <v>1</v>
      </c>
      <c r="L179" s="121">
        <v>1</v>
      </c>
      <c r="M179" s="121">
        <v>1</v>
      </c>
      <c r="N179" s="121">
        <v>1</v>
      </c>
      <c r="O179" s="121">
        <v>1</v>
      </c>
      <c r="P179" s="121">
        <v>1</v>
      </c>
      <c r="Q179" s="121">
        <v>1</v>
      </c>
      <c r="R179" s="121">
        <v>1</v>
      </c>
      <c r="S179" s="121">
        <v>1</v>
      </c>
      <c r="T179" s="121">
        <v>1</v>
      </c>
      <c r="U179" s="162"/>
      <c r="V179" s="203"/>
      <c r="W179" s="121">
        <v>1</v>
      </c>
      <c r="X179" s="121">
        <v>1</v>
      </c>
      <c r="Y179" s="121">
        <v>1</v>
      </c>
      <c r="Z179" s="121">
        <v>1</v>
      </c>
      <c r="AA179" s="121">
        <v>1</v>
      </c>
      <c r="AB179" s="121">
        <v>1</v>
      </c>
      <c r="AC179" s="121">
        <v>1</v>
      </c>
      <c r="AD179" s="121">
        <v>1</v>
      </c>
      <c r="AE179" s="121">
        <v>1</v>
      </c>
      <c r="AF179" s="121">
        <v>1</v>
      </c>
      <c r="AG179" s="121">
        <v>1</v>
      </c>
      <c r="AH179" s="121">
        <v>1</v>
      </c>
      <c r="AI179" s="121">
        <v>1</v>
      </c>
      <c r="AJ179" s="121">
        <v>1</v>
      </c>
      <c r="AK179" s="121">
        <v>1</v>
      </c>
      <c r="AL179" s="121">
        <v>1</v>
      </c>
      <c r="AM179" s="121">
        <v>1</v>
      </c>
      <c r="AN179" s="121">
        <v>1</v>
      </c>
      <c r="AO179" s="121">
        <v>1</v>
      </c>
      <c r="AP179" s="292"/>
      <c r="AQ179" s="292"/>
      <c r="AR179" s="202"/>
      <c r="AS179" s="163"/>
      <c r="AT179" s="163"/>
      <c r="AU179" s="126"/>
      <c r="AV179" s="126"/>
      <c r="AW179" s="126"/>
      <c r="AX179" s="126"/>
      <c r="AY179" s="126"/>
      <c r="AZ179" s="126"/>
      <c r="BA179" s="126"/>
      <c r="BB179" s="126"/>
      <c r="BC179" s="112"/>
      <c r="BD179" s="182">
        <f t="shared" si="2"/>
        <v>36</v>
      </c>
      <c r="BE179" s="182"/>
    </row>
    <row r="180" spans="1:57" ht="12.75" customHeight="1">
      <c r="A180" s="376"/>
      <c r="B180" s="378"/>
      <c r="C180" s="107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62"/>
      <c r="V180" s="112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200"/>
      <c r="AH180" s="200"/>
      <c r="AI180" s="200"/>
      <c r="AJ180" s="200"/>
      <c r="AK180" s="200"/>
      <c r="AL180" s="200"/>
      <c r="AM180" s="201"/>
      <c r="AN180" s="201"/>
      <c r="AO180" s="201"/>
      <c r="AP180" s="201"/>
      <c r="AQ180" s="201"/>
      <c r="AR180" s="202"/>
      <c r="AS180" s="163"/>
      <c r="AT180" s="163"/>
      <c r="AU180" s="126"/>
      <c r="AV180" s="126"/>
      <c r="AW180" s="126"/>
      <c r="AX180" s="126"/>
      <c r="AY180" s="126"/>
      <c r="AZ180" s="126"/>
      <c r="BA180" s="126"/>
      <c r="BB180" s="126"/>
      <c r="BC180" s="112"/>
      <c r="BD180" s="182">
        <f t="shared" si="2"/>
        <v>0</v>
      </c>
      <c r="BE180" s="182"/>
    </row>
    <row r="181" spans="1:57" ht="12.75" customHeight="1">
      <c r="A181" s="375" t="s">
        <v>162</v>
      </c>
      <c r="B181" s="377" t="s">
        <v>161</v>
      </c>
      <c r="C181" s="107"/>
      <c r="D181" s="292">
        <v>3</v>
      </c>
      <c r="E181" s="292">
        <v>3</v>
      </c>
      <c r="F181" s="121">
        <v>2</v>
      </c>
      <c r="G181" s="121">
        <v>2</v>
      </c>
      <c r="H181" s="121">
        <v>2</v>
      </c>
      <c r="I181" s="121">
        <v>2</v>
      </c>
      <c r="J181" s="121">
        <v>2</v>
      </c>
      <c r="K181" s="121">
        <v>2</v>
      </c>
      <c r="L181" s="121">
        <v>2</v>
      </c>
      <c r="M181" s="121">
        <v>2</v>
      </c>
      <c r="N181" s="121">
        <v>2</v>
      </c>
      <c r="O181" s="121">
        <v>2</v>
      </c>
      <c r="P181" s="121">
        <v>2</v>
      </c>
      <c r="Q181" s="121">
        <v>2</v>
      </c>
      <c r="R181" s="121">
        <v>2</v>
      </c>
      <c r="S181" s="121">
        <v>2</v>
      </c>
      <c r="T181" s="121">
        <v>2</v>
      </c>
      <c r="U181" s="162"/>
      <c r="V181" s="203"/>
      <c r="W181" s="121">
        <v>2</v>
      </c>
      <c r="X181" s="121">
        <v>2</v>
      </c>
      <c r="Y181" s="121">
        <v>2</v>
      </c>
      <c r="Z181" s="121">
        <v>2</v>
      </c>
      <c r="AA181" s="121">
        <v>2</v>
      </c>
      <c r="AB181" s="121">
        <v>2</v>
      </c>
      <c r="AC181" s="121">
        <v>2</v>
      </c>
      <c r="AD181" s="121">
        <v>2</v>
      </c>
      <c r="AE181" s="121">
        <v>2</v>
      </c>
      <c r="AF181" s="121">
        <v>2</v>
      </c>
      <c r="AG181" s="121">
        <v>2</v>
      </c>
      <c r="AH181" s="121">
        <v>2</v>
      </c>
      <c r="AI181" s="121">
        <v>2</v>
      </c>
      <c r="AJ181" s="121">
        <v>2</v>
      </c>
      <c r="AK181" s="121">
        <v>2</v>
      </c>
      <c r="AL181" s="121">
        <v>2</v>
      </c>
      <c r="AM181" s="121">
        <v>2</v>
      </c>
      <c r="AN181" s="121">
        <v>2</v>
      </c>
      <c r="AO181" s="249"/>
      <c r="AP181" s="249"/>
      <c r="AQ181" s="249"/>
      <c r="AR181" s="186"/>
      <c r="AS181" s="163"/>
      <c r="AT181" s="163"/>
      <c r="AU181" s="126"/>
      <c r="AV181" s="126"/>
      <c r="AW181" s="126"/>
      <c r="AX181" s="126"/>
      <c r="AY181" s="126"/>
      <c r="AZ181" s="126"/>
      <c r="BA181" s="126"/>
      <c r="BB181" s="126"/>
      <c r="BC181" s="112"/>
      <c r="BD181" s="182">
        <f t="shared" si="2"/>
        <v>72</v>
      </c>
      <c r="BE181" s="182"/>
    </row>
    <row r="182" spans="1:57" ht="12.75" customHeight="1">
      <c r="A182" s="376"/>
      <c r="B182" s="378"/>
      <c r="C182" s="107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62"/>
      <c r="V182" s="112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200"/>
      <c r="AH182" s="200"/>
      <c r="AI182" s="200"/>
      <c r="AJ182" s="200"/>
      <c r="AK182" s="200"/>
      <c r="AL182" s="200"/>
      <c r="AM182" s="201"/>
      <c r="AN182" s="201"/>
      <c r="AO182" s="201"/>
      <c r="AP182" s="201"/>
      <c r="AQ182" s="201"/>
      <c r="AR182" s="202"/>
      <c r="AS182" s="163"/>
      <c r="AT182" s="163"/>
      <c r="AU182" s="126"/>
      <c r="AV182" s="126"/>
      <c r="AW182" s="126"/>
      <c r="AX182" s="126"/>
      <c r="AY182" s="126"/>
      <c r="AZ182" s="126"/>
      <c r="BA182" s="126"/>
      <c r="BB182" s="126"/>
      <c r="BC182" s="112"/>
      <c r="BD182" s="182">
        <f t="shared" si="2"/>
        <v>0</v>
      </c>
      <c r="BE182" s="182"/>
    </row>
    <row r="183" spans="1:57" ht="12.75" customHeight="1">
      <c r="A183" s="337" t="s">
        <v>160</v>
      </c>
      <c r="B183" s="337" t="s">
        <v>65</v>
      </c>
      <c r="C183" s="122" t="s">
        <v>91</v>
      </c>
      <c r="D183" s="119">
        <v>2</v>
      </c>
      <c r="E183" s="119">
        <v>2</v>
      </c>
      <c r="F183" s="119">
        <v>2</v>
      </c>
      <c r="G183" s="119">
        <v>2</v>
      </c>
      <c r="H183" s="119">
        <v>2</v>
      </c>
      <c r="I183" s="119">
        <v>2</v>
      </c>
      <c r="J183" s="119">
        <v>2</v>
      </c>
      <c r="K183" s="119">
        <v>2</v>
      </c>
      <c r="L183" s="119">
        <v>2</v>
      </c>
      <c r="M183" s="119">
        <v>2</v>
      </c>
      <c r="N183" s="119">
        <v>2</v>
      </c>
      <c r="O183" s="119">
        <v>2</v>
      </c>
      <c r="P183" s="119">
        <v>2</v>
      </c>
      <c r="Q183" s="119">
        <v>2</v>
      </c>
      <c r="R183" s="119">
        <v>2</v>
      </c>
      <c r="S183" s="119">
        <v>2</v>
      </c>
      <c r="T183" s="119">
        <v>2</v>
      </c>
      <c r="U183" s="162"/>
      <c r="V183" s="112"/>
      <c r="W183" s="189">
        <v>3</v>
      </c>
      <c r="X183" s="189">
        <v>3</v>
      </c>
      <c r="Y183" s="189">
        <v>3</v>
      </c>
      <c r="Z183" s="189">
        <v>3</v>
      </c>
      <c r="AA183" s="189">
        <v>3</v>
      </c>
      <c r="AB183" s="189">
        <v>3</v>
      </c>
      <c r="AC183" s="189">
        <v>3</v>
      </c>
      <c r="AD183" s="189">
        <v>3</v>
      </c>
      <c r="AE183" s="189">
        <v>3</v>
      </c>
      <c r="AF183" s="189">
        <v>3</v>
      </c>
      <c r="AG183" s="189">
        <v>3</v>
      </c>
      <c r="AH183" s="189">
        <v>3</v>
      </c>
      <c r="AI183" s="189">
        <v>3</v>
      </c>
      <c r="AJ183" s="189">
        <v>3</v>
      </c>
      <c r="AK183" s="189">
        <v>3</v>
      </c>
      <c r="AL183" s="189">
        <v>3</v>
      </c>
      <c r="AM183" s="189">
        <v>3</v>
      </c>
      <c r="AN183" s="189">
        <v>3</v>
      </c>
      <c r="AO183" s="248">
        <v>5</v>
      </c>
      <c r="AP183" s="248">
        <v>5</v>
      </c>
      <c r="AQ183" s="248">
        <v>5</v>
      </c>
      <c r="AR183" s="178"/>
      <c r="AS183" s="179"/>
      <c r="AT183" s="179"/>
      <c r="AU183" s="126"/>
      <c r="AV183" s="126"/>
      <c r="AW183" s="126"/>
      <c r="AX183" s="126"/>
      <c r="AY183" s="126"/>
      <c r="AZ183" s="126"/>
      <c r="BA183" s="126"/>
      <c r="BB183" s="126"/>
      <c r="BC183" s="112"/>
      <c r="BD183" s="182">
        <f t="shared" si="2"/>
        <v>103</v>
      </c>
      <c r="BE183" s="182"/>
    </row>
    <row r="184" spans="1:57" ht="12.75" customHeight="1">
      <c r="A184" s="338"/>
      <c r="B184" s="338"/>
      <c r="C184" s="122" t="s">
        <v>92</v>
      </c>
      <c r="D184" s="161"/>
      <c r="E184" s="161"/>
      <c r="F184" s="161"/>
      <c r="G184" s="161"/>
      <c r="H184" s="161"/>
      <c r="I184" s="161"/>
      <c r="J184" s="161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62"/>
      <c r="V184" s="112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74"/>
      <c r="AS184" s="163"/>
      <c r="AT184" s="163"/>
      <c r="AU184" s="126"/>
      <c r="AV184" s="126"/>
      <c r="AW184" s="126"/>
      <c r="AX184" s="126"/>
      <c r="AY184" s="126"/>
      <c r="AZ184" s="126"/>
      <c r="BA184" s="126"/>
      <c r="BB184" s="126"/>
      <c r="BC184" s="112"/>
      <c r="BD184" s="182">
        <f t="shared" si="2"/>
        <v>0</v>
      </c>
      <c r="BE184" s="182"/>
    </row>
    <row r="185" spans="1:57" ht="12.75" customHeight="1">
      <c r="A185" s="345" t="s">
        <v>154</v>
      </c>
      <c r="B185" s="337" t="s">
        <v>141</v>
      </c>
      <c r="C185" s="107" t="s">
        <v>91</v>
      </c>
      <c r="D185" s="119">
        <v>1</v>
      </c>
      <c r="E185" s="119">
        <v>1</v>
      </c>
      <c r="F185" s="119">
        <v>1</v>
      </c>
      <c r="G185" s="119">
        <v>1</v>
      </c>
      <c r="H185" s="119">
        <v>1</v>
      </c>
      <c r="I185" s="119">
        <v>1</v>
      </c>
      <c r="J185" s="119">
        <v>1</v>
      </c>
      <c r="K185" s="119">
        <v>1</v>
      </c>
      <c r="L185" s="119">
        <v>1</v>
      </c>
      <c r="M185" s="119">
        <v>1</v>
      </c>
      <c r="N185" s="119">
        <v>1</v>
      </c>
      <c r="O185" s="119">
        <v>1</v>
      </c>
      <c r="P185" s="119">
        <v>1</v>
      </c>
      <c r="Q185" s="119">
        <v>1</v>
      </c>
      <c r="R185" s="119">
        <v>1</v>
      </c>
      <c r="S185" s="119">
        <v>1</v>
      </c>
      <c r="T185" s="119">
        <v>1</v>
      </c>
      <c r="U185" s="162"/>
      <c r="V185" s="126"/>
      <c r="W185" s="119">
        <v>2</v>
      </c>
      <c r="X185" s="119">
        <v>2</v>
      </c>
      <c r="Y185" s="119">
        <v>2</v>
      </c>
      <c r="Z185" s="119">
        <v>2</v>
      </c>
      <c r="AA185" s="119">
        <v>2</v>
      </c>
      <c r="AB185" s="119">
        <v>2</v>
      </c>
      <c r="AC185" s="119">
        <v>2</v>
      </c>
      <c r="AD185" s="119">
        <v>2</v>
      </c>
      <c r="AE185" s="119">
        <v>2</v>
      </c>
      <c r="AF185" s="119">
        <v>2</v>
      </c>
      <c r="AG185" s="119">
        <v>2</v>
      </c>
      <c r="AH185" s="119">
        <v>2</v>
      </c>
      <c r="AI185" s="119">
        <v>2</v>
      </c>
      <c r="AJ185" s="119">
        <v>2</v>
      </c>
      <c r="AK185" s="119">
        <v>2</v>
      </c>
      <c r="AL185" s="119">
        <v>2</v>
      </c>
      <c r="AM185" s="119">
        <v>2</v>
      </c>
      <c r="AN185" s="119">
        <v>2</v>
      </c>
      <c r="AO185" s="119">
        <v>2</v>
      </c>
      <c r="AP185" s="119">
        <v>2</v>
      </c>
      <c r="AQ185" s="119">
        <v>2</v>
      </c>
      <c r="AR185" s="186"/>
      <c r="AS185" s="163"/>
      <c r="AT185" s="163"/>
      <c r="AU185" s="126"/>
      <c r="AV185" s="126"/>
      <c r="AW185" s="126"/>
      <c r="AX185" s="126"/>
      <c r="AY185" s="126"/>
      <c r="AZ185" s="126"/>
      <c r="BA185" s="126"/>
      <c r="BB185" s="126"/>
      <c r="BC185" s="112"/>
      <c r="BD185" s="182">
        <f t="shared" si="2"/>
        <v>59</v>
      </c>
      <c r="BE185" s="182"/>
    </row>
    <row r="186" spans="1:57" ht="12.75" customHeight="1">
      <c r="A186" s="346"/>
      <c r="B186" s="338"/>
      <c r="C186" s="107" t="s">
        <v>92</v>
      </c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162"/>
      <c r="V186" s="112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185"/>
      <c r="AS186" s="163"/>
      <c r="AT186" s="163"/>
      <c r="AU186" s="126"/>
      <c r="AV186" s="126"/>
      <c r="AW186" s="126"/>
      <c r="AX186" s="126"/>
      <c r="AY186" s="126"/>
      <c r="AZ186" s="126"/>
      <c r="BA186" s="126"/>
      <c r="BB186" s="126"/>
      <c r="BC186" s="112"/>
      <c r="BD186" s="182">
        <f t="shared" si="2"/>
        <v>0</v>
      </c>
      <c r="BE186" s="182"/>
    </row>
    <row r="187" spans="1:57" ht="12.75" customHeight="1">
      <c r="A187" s="337" t="s">
        <v>155</v>
      </c>
      <c r="B187" s="337" t="s">
        <v>240</v>
      </c>
      <c r="C187" s="107" t="s">
        <v>91</v>
      </c>
      <c r="D187" s="119">
        <v>1</v>
      </c>
      <c r="E187" s="119">
        <v>1</v>
      </c>
      <c r="F187" s="119">
        <v>1</v>
      </c>
      <c r="G187" s="119">
        <v>1</v>
      </c>
      <c r="H187" s="119">
        <v>1</v>
      </c>
      <c r="I187" s="119">
        <v>1</v>
      </c>
      <c r="J187" s="119">
        <v>1</v>
      </c>
      <c r="K187" s="119">
        <v>1</v>
      </c>
      <c r="L187" s="119">
        <v>1</v>
      </c>
      <c r="M187" s="119">
        <v>1</v>
      </c>
      <c r="N187" s="119">
        <v>1</v>
      </c>
      <c r="O187" s="119">
        <v>1</v>
      </c>
      <c r="P187" s="119">
        <v>1</v>
      </c>
      <c r="Q187" s="119">
        <v>1</v>
      </c>
      <c r="R187" s="119">
        <v>1</v>
      </c>
      <c r="S187" s="119">
        <v>1</v>
      </c>
      <c r="T187" s="119">
        <v>1</v>
      </c>
      <c r="U187" s="162"/>
      <c r="V187" s="126"/>
      <c r="W187" s="189">
        <v>1</v>
      </c>
      <c r="X187" s="189">
        <v>1</v>
      </c>
      <c r="Y187" s="189">
        <v>1</v>
      </c>
      <c r="Z187" s="189">
        <v>1</v>
      </c>
      <c r="AA187" s="189">
        <v>1</v>
      </c>
      <c r="AB187" s="189">
        <v>1</v>
      </c>
      <c r="AC187" s="189">
        <v>1</v>
      </c>
      <c r="AD187" s="189">
        <v>1</v>
      </c>
      <c r="AE187" s="189">
        <v>1</v>
      </c>
      <c r="AF187" s="189">
        <v>1</v>
      </c>
      <c r="AG187" s="189">
        <v>1</v>
      </c>
      <c r="AH187" s="189">
        <v>1</v>
      </c>
      <c r="AI187" s="189">
        <v>1</v>
      </c>
      <c r="AJ187" s="189">
        <v>1</v>
      </c>
      <c r="AK187" s="189">
        <v>1</v>
      </c>
      <c r="AL187" s="189">
        <v>1</v>
      </c>
      <c r="AM187" s="189">
        <v>1</v>
      </c>
      <c r="AN187" s="189">
        <v>1</v>
      </c>
      <c r="AO187" s="312"/>
      <c r="AP187" s="312"/>
      <c r="AQ187" s="312"/>
      <c r="AR187" s="174"/>
      <c r="AS187" s="163"/>
      <c r="AT187" s="163"/>
      <c r="AU187" s="126"/>
      <c r="AV187" s="126"/>
      <c r="AW187" s="126"/>
      <c r="AX187" s="126"/>
      <c r="AY187" s="126"/>
      <c r="AZ187" s="126"/>
      <c r="BA187" s="126"/>
      <c r="BB187" s="126"/>
      <c r="BC187" s="112"/>
      <c r="BD187" s="182">
        <f t="shared" si="2"/>
        <v>35</v>
      </c>
      <c r="BE187" s="182"/>
    </row>
    <row r="188" spans="1:57" ht="12.75" customHeight="1">
      <c r="A188" s="338"/>
      <c r="B188" s="338"/>
      <c r="C188" s="107" t="s">
        <v>92</v>
      </c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162"/>
      <c r="V188" s="112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187"/>
      <c r="AH188" s="204"/>
      <c r="AI188" s="204"/>
      <c r="AJ188" s="204"/>
      <c r="AK188" s="206"/>
      <c r="AL188" s="204"/>
      <c r="AM188" s="204"/>
      <c r="AN188" s="204"/>
      <c r="AO188" s="204"/>
      <c r="AP188" s="204"/>
      <c r="AQ188" s="204"/>
      <c r="AR188" s="185"/>
      <c r="AS188" s="163"/>
      <c r="AT188" s="163"/>
      <c r="AU188" s="126"/>
      <c r="AV188" s="126"/>
      <c r="AW188" s="126"/>
      <c r="AX188" s="126"/>
      <c r="AY188" s="126"/>
      <c r="AZ188" s="126"/>
      <c r="BA188" s="126"/>
      <c r="BB188" s="126"/>
      <c r="BC188" s="112"/>
      <c r="BD188" s="182">
        <f t="shared" si="2"/>
        <v>0</v>
      </c>
      <c r="BE188" s="182"/>
    </row>
    <row r="189" spans="1:57" ht="12.75" customHeight="1">
      <c r="A189" s="343" t="s">
        <v>109</v>
      </c>
      <c r="B189" s="351" t="s">
        <v>110</v>
      </c>
      <c r="C189" s="122" t="s">
        <v>91</v>
      </c>
      <c r="D189" s="164"/>
      <c r="E189" s="164"/>
      <c r="F189" s="164"/>
      <c r="G189" s="164"/>
      <c r="H189" s="164"/>
      <c r="I189" s="164"/>
      <c r="J189" s="164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2"/>
      <c r="V189" s="112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8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9"/>
      <c r="AS189" s="170"/>
      <c r="AT189" s="170"/>
      <c r="AU189" s="126"/>
      <c r="AV189" s="126"/>
      <c r="AW189" s="126"/>
      <c r="AX189" s="126"/>
      <c r="AY189" s="126"/>
      <c r="AZ189" s="126"/>
      <c r="BA189" s="126"/>
      <c r="BB189" s="126"/>
      <c r="BC189" s="112"/>
      <c r="BD189" s="182">
        <f t="shared" si="2"/>
        <v>0</v>
      </c>
      <c r="BE189" s="172"/>
    </row>
    <row r="190" spans="1:57" ht="12.75" customHeight="1">
      <c r="A190" s="344"/>
      <c r="B190" s="352"/>
      <c r="C190" s="122" t="s">
        <v>92</v>
      </c>
      <c r="D190" s="158"/>
      <c r="E190" s="158"/>
      <c r="F190" s="158"/>
      <c r="G190" s="158"/>
      <c r="H190" s="158"/>
      <c r="I190" s="158"/>
      <c r="J190" s="158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62"/>
      <c r="V190" s="11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11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74"/>
      <c r="AS190" s="163"/>
      <c r="AT190" s="163"/>
      <c r="AU190" s="126"/>
      <c r="AV190" s="126"/>
      <c r="AW190" s="126"/>
      <c r="AX190" s="126"/>
      <c r="AY190" s="126"/>
      <c r="AZ190" s="126"/>
      <c r="BA190" s="126"/>
      <c r="BB190" s="126"/>
      <c r="BC190" s="112"/>
      <c r="BD190" s="182">
        <f t="shared" si="2"/>
        <v>0</v>
      </c>
      <c r="BE190" s="172"/>
    </row>
    <row r="191" spans="1:57" ht="12.75" customHeight="1">
      <c r="A191" s="343" t="s">
        <v>17</v>
      </c>
      <c r="B191" s="351" t="s">
        <v>18</v>
      </c>
      <c r="C191" s="122"/>
      <c r="D191" s="207"/>
      <c r="E191" s="207"/>
      <c r="F191" s="207"/>
      <c r="G191" s="207"/>
      <c r="H191" s="207"/>
      <c r="I191" s="207"/>
      <c r="J191" s="207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162"/>
      <c r="V191" s="137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143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9"/>
      <c r="AS191" s="210"/>
      <c r="AT191" s="210"/>
      <c r="AU191" s="126"/>
      <c r="AV191" s="134"/>
      <c r="AW191" s="134"/>
      <c r="AX191" s="134"/>
      <c r="AY191" s="134"/>
      <c r="AZ191" s="134"/>
      <c r="BA191" s="134"/>
      <c r="BB191" s="134"/>
      <c r="BC191" s="137"/>
      <c r="BD191" s="182">
        <f t="shared" si="2"/>
        <v>0</v>
      </c>
      <c r="BE191" s="211"/>
    </row>
    <row r="192" spans="1:57" ht="12.75" customHeight="1">
      <c r="A192" s="344"/>
      <c r="B192" s="352"/>
      <c r="C192" s="122"/>
      <c r="D192" s="207"/>
      <c r="E192" s="207"/>
      <c r="F192" s="207"/>
      <c r="G192" s="207"/>
      <c r="H192" s="207"/>
      <c r="I192" s="207"/>
      <c r="J192" s="207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162"/>
      <c r="V192" s="137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143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9"/>
      <c r="AS192" s="210"/>
      <c r="AT192" s="210"/>
      <c r="AU192" s="126"/>
      <c r="AV192" s="134"/>
      <c r="AW192" s="134"/>
      <c r="AX192" s="134"/>
      <c r="AY192" s="134"/>
      <c r="AZ192" s="134"/>
      <c r="BA192" s="134"/>
      <c r="BB192" s="134"/>
      <c r="BC192" s="137"/>
      <c r="BD192" s="182">
        <f t="shared" si="2"/>
        <v>0</v>
      </c>
      <c r="BE192" s="211"/>
    </row>
    <row r="193" spans="1:57" ht="12.75" customHeight="1">
      <c r="A193" s="337" t="s">
        <v>67</v>
      </c>
      <c r="B193" s="337" t="s">
        <v>56</v>
      </c>
      <c r="C193" s="132" t="s">
        <v>91</v>
      </c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162"/>
      <c r="V193" s="214"/>
      <c r="W193" s="189">
        <v>2</v>
      </c>
      <c r="X193" s="189">
        <v>2</v>
      </c>
      <c r="Y193" s="189">
        <v>2</v>
      </c>
      <c r="Z193" s="189">
        <v>2</v>
      </c>
      <c r="AA193" s="189">
        <v>2</v>
      </c>
      <c r="AB193" s="189">
        <v>2</v>
      </c>
      <c r="AC193" s="189">
        <v>2</v>
      </c>
      <c r="AD193" s="189">
        <v>2</v>
      </c>
      <c r="AE193" s="189">
        <v>2</v>
      </c>
      <c r="AF193" s="189">
        <v>2</v>
      </c>
      <c r="AG193" s="189">
        <v>2</v>
      </c>
      <c r="AH193" s="189">
        <v>2</v>
      </c>
      <c r="AI193" s="189">
        <v>2</v>
      </c>
      <c r="AJ193" s="189">
        <v>2</v>
      </c>
      <c r="AK193" s="189">
        <v>2</v>
      </c>
      <c r="AL193" s="189">
        <v>2</v>
      </c>
      <c r="AM193" s="189">
        <v>2</v>
      </c>
      <c r="AN193" s="189">
        <v>2</v>
      </c>
      <c r="AO193" s="189">
        <v>2</v>
      </c>
      <c r="AP193" s="189">
        <v>2</v>
      </c>
      <c r="AQ193" s="189">
        <v>2</v>
      </c>
      <c r="AR193" s="174"/>
      <c r="AS193" s="210"/>
      <c r="AT193" s="210"/>
      <c r="AU193" s="126"/>
      <c r="AV193" s="134"/>
      <c r="AW193" s="134"/>
      <c r="AX193" s="134"/>
      <c r="AY193" s="134"/>
      <c r="AZ193" s="134"/>
      <c r="BA193" s="134"/>
      <c r="BB193" s="134"/>
      <c r="BC193" s="137"/>
      <c r="BD193" s="182">
        <f t="shared" si="2"/>
        <v>42</v>
      </c>
      <c r="BE193" s="211"/>
    </row>
    <row r="194" spans="1:57" ht="12.75" customHeight="1">
      <c r="A194" s="338"/>
      <c r="B194" s="338"/>
      <c r="C194" s="132" t="s">
        <v>92</v>
      </c>
      <c r="D194" s="135"/>
      <c r="E194" s="135"/>
      <c r="F194" s="135"/>
      <c r="G194" s="135"/>
      <c r="H194" s="135"/>
      <c r="I194" s="135"/>
      <c r="J194" s="135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62"/>
      <c r="V194" s="137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6"/>
      <c r="AH194" s="217"/>
      <c r="AI194" s="217"/>
      <c r="AJ194" s="217"/>
      <c r="AK194" s="218"/>
      <c r="AL194" s="219"/>
      <c r="AM194" s="219"/>
      <c r="AN194" s="219"/>
      <c r="AO194" s="219"/>
      <c r="AP194" s="219"/>
      <c r="AQ194" s="219"/>
      <c r="AR194" s="220"/>
      <c r="AS194" s="210"/>
      <c r="AT194" s="210"/>
      <c r="AU194" s="126"/>
      <c r="AV194" s="134"/>
      <c r="AW194" s="134"/>
      <c r="AX194" s="134"/>
      <c r="AY194" s="134"/>
      <c r="AZ194" s="134"/>
      <c r="BA194" s="134"/>
      <c r="BB194" s="134"/>
      <c r="BC194" s="137"/>
      <c r="BD194" s="182">
        <f t="shared" si="2"/>
        <v>0</v>
      </c>
      <c r="BE194" s="211"/>
    </row>
    <row r="195" spans="1:57" ht="12.75" customHeight="1">
      <c r="A195" s="337" t="s">
        <v>71</v>
      </c>
      <c r="B195" s="337" t="s">
        <v>19</v>
      </c>
      <c r="C195" s="132" t="s">
        <v>91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62"/>
      <c r="V195" s="137"/>
      <c r="W195" s="119">
        <v>2</v>
      </c>
      <c r="X195" s="119">
        <v>2</v>
      </c>
      <c r="Y195" s="119">
        <v>2</v>
      </c>
      <c r="Z195" s="119">
        <v>2</v>
      </c>
      <c r="AA195" s="119">
        <v>2</v>
      </c>
      <c r="AB195" s="119">
        <v>2</v>
      </c>
      <c r="AC195" s="119">
        <v>2</v>
      </c>
      <c r="AD195" s="119">
        <v>2</v>
      </c>
      <c r="AE195" s="119">
        <v>2</v>
      </c>
      <c r="AF195" s="119">
        <v>2</v>
      </c>
      <c r="AG195" s="119">
        <v>2</v>
      </c>
      <c r="AH195" s="186">
        <v>1</v>
      </c>
      <c r="AI195" s="186">
        <v>1</v>
      </c>
      <c r="AJ195" s="186">
        <v>1</v>
      </c>
      <c r="AK195" s="186">
        <v>1</v>
      </c>
      <c r="AL195" s="186">
        <v>1</v>
      </c>
      <c r="AM195" s="186">
        <v>1</v>
      </c>
      <c r="AN195" s="186">
        <v>1</v>
      </c>
      <c r="AO195" s="174">
        <v>1</v>
      </c>
      <c r="AP195" s="174">
        <v>1</v>
      </c>
      <c r="AQ195" s="174">
        <v>1</v>
      </c>
      <c r="AR195" s="209">
        <v>36</v>
      </c>
      <c r="AS195" s="210"/>
      <c r="AT195" s="210"/>
      <c r="AU195" s="126"/>
      <c r="AV195" s="134"/>
      <c r="AW195" s="134"/>
      <c r="AX195" s="134"/>
      <c r="AY195" s="134"/>
      <c r="AZ195" s="134"/>
      <c r="BA195" s="134"/>
      <c r="BB195" s="134"/>
      <c r="BC195" s="137"/>
      <c r="BD195" s="182">
        <f t="shared" si="2"/>
        <v>68</v>
      </c>
      <c r="BE195" s="211"/>
    </row>
    <row r="196" spans="1:57" ht="12.75" customHeight="1">
      <c r="A196" s="338"/>
      <c r="B196" s="338"/>
      <c r="C196" s="132" t="s">
        <v>92</v>
      </c>
      <c r="D196" s="219"/>
      <c r="E196" s="219"/>
      <c r="F196" s="219"/>
      <c r="G196" s="219"/>
      <c r="H196" s="219"/>
      <c r="I196" s="219"/>
      <c r="J196" s="219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162"/>
      <c r="V196" s="137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6"/>
      <c r="AH196" s="217"/>
      <c r="AI196" s="217"/>
      <c r="AJ196" s="217"/>
      <c r="AK196" s="218"/>
      <c r="AL196" s="219"/>
      <c r="AM196" s="219"/>
      <c r="AN196" s="219"/>
      <c r="AO196" s="219"/>
      <c r="AP196" s="219"/>
      <c r="AQ196" s="219"/>
      <c r="AR196" s="220"/>
      <c r="AS196" s="210"/>
      <c r="AT196" s="210"/>
      <c r="AU196" s="126"/>
      <c r="AV196" s="134"/>
      <c r="AW196" s="134"/>
      <c r="AX196" s="134"/>
      <c r="AY196" s="134"/>
      <c r="AZ196" s="134"/>
      <c r="BA196" s="134"/>
      <c r="BB196" s="134"/>
      <c r="BC196" s="137"/>
      <c r="BD196" s="182">
        <f t="shared" si="2"/>
        <v>0</v>
      </c>
      <c r="BE196" s="211"/>
    </row>
    <row r="197" spans="1:57" ht="12.75" customHeight="1">
      <c r="A197" s="351" t="s">
        <v>15</v>
      </c>
      <c r="B197" s="351" t="s">
        <v>16</v>
      </c>
      <c r="C197" s="138" t="s">
        <v>99</v>
      </c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62"/>
      <c r="V197" s="137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222"/>
      <c r="AG197" s="223"/>
      <c r="AH197" s="223"/>
      <c r="AI197" s="223"/>
      <c r="AJ197" s="223"/>
      <c r="AK197" s="223"/>
      <c r="AL197" s="139"/>
      <c r="AM197" s="139"/>
      <c r="AN197" s="139"/>
      <c r="AO197" s="139"/>
      <c r="AP197" s="139"/>
      <c r="AQ197" s="139"/>
      <c r="AR197" s="224"/>
      <c r="AS197" s="225"/>
      <c r="AT197" s="225"/>
      <c r="AU197" s="126"/>
      <c r="AV197" s="134"/>
      <c r="AW197" s="134"/>
      <c r="AX197" s="134"/>
      <c r="AY197" s="134"/>
      <c r="AZ197" s="134"/>
      <c r="BA197" s="134"/>
      <c r="BB197" s="134"/>
      <c r="BC197" s="137"/>
      <c r="BD197" s="182">
        <f t="shared" si="2"/>
        <v>0</v>
      </c>
      <c r="BE197" s="211"/>
    </row>
    <row r="198" spans="1:57" ht="12.75" customHeight="1">
      <c r="A198" s="352"/>
      <c r="B198" s="352"/>
      <c r="C198" s="138" t="s">
        <v>100</v>
      </c>
      <c r="D198" s="141"/>
      <c r="E198" s="141"/>
      <c r="F198" s="141"/>
      <c r="G198" s="141"/>
      <c r="H198" s="141"/>
      <c r="I198" s="141"/>
      <c r="J198" s="141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62"/>
      <c r="V198" s="137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226"/>
      <c r="AG198" s="227"/>
      <c r="AH198" s="227"/>
      <c r="AI198" s="227"/>
      <c r="AJ198" s="227"/>
      <c r="AK198" s="227"/>
      <c r="AL198" s="141"/>
      <c r="AM198" s="141"/>
      <c r="AN198" s="141"/>
      <c r="AO198" s="141"/>
      <c r="AP198" s="141"/>
      <c r="AQ198" s="141"/>
      <c r="AR198" s="209"/>
      <c r="AS198" s="210"/>
      <c r="AT198" s="210"/>
      <c r="AU198" s="126"/>
      <c r="AV198" s="134"/>
      <c r="AW198" s="134"/>
      <c r="AX198" s="134"/>
      <c r="AY198" s="134"/>
      <c r="AZ198" s="134"/>
      <c r="BA198" s="134"/>
      <c r="BB198" s="134"/>
      <c r="BC198" s="137"/>
      <c r="BD198" s="182">
        <f t="shared" si="2"/>
        <v>0</v>
      </c>
      <c r="BE198" s="211"/>
    </row>
    <row r="199" spans="1:57" ht="12.75" customHeight="1">
      <c r="A199" s="343" t="s">
        <v>101</v>
      </c>
      <c r="B199" s="343" t="s">
        <v>102</v>
      </c>
      <c r="C199" s="122" t="s">
        <v>91</v>
      </c>
      <c r="D199" s="158"/>
      <c r="E199" s="158"/>
      <c r="F199" s="158"/>
      <c r="G199" s="158"/>
      <c r="H199" s="158"/>
      <c r="I199" s="158"/>
      <c r="J199" s="158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62"/>
      <c r="V199" s="11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11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74"/>
      <c r="AS199" s="163"/>
      <c r="AT199" s="163"/>
      <c r="AU199" s="126"/>
      <c r="AV199" s="126"/>
      <c r="AW199" s="126"/>
      <c r="AX199" s="126"/>
      <c r="AY199" s="126"/>
      <c r="AZ199" s="126"/>
      <c r="BA199" s="126"/>
      <c r="BB199" s="126"/>
      <c r="BC199" s="112"/>
      <c r="BD199" s="182">
        <f t="shared" si="2"/>
        <v>0</v>
      </c>
      <c r="BE199" s="172"/>
    </row>
    <row r="200" spans="1:57" ht="12.75" customHeight="1">
      <c r="A200" s="344"/>
      <c r="B200" s="344"/>
      <c r="C200" s="122" t="s">
        <v>92</v>
      </c>
      <c r="D200" s="158"/>
      <c r="E200" s="158"/>
      <c r="F200" s="158"/>
      <c r="G200" s="158"/>
      <c r="H200" s="158"/>
      <c r="I200" s="158"/>
      <c r="J200" s="158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62"/>
      <c r="V200" s="11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11"/>
      <c r="AH200" s="158"/>
      <c r="AI200" s="158"/>
      <c r="AJ200" s="164"/>
      <c r="AK200" s="158"/>
      <c r="AL200" s="158"/>
      <c r="AM200" s="158"/>
      <c r="AN200" s="158"/>
      <c r="AO200" s="158"/>
      <c r="AP200" s="158"/>
      <c r="AQ200" s="158"/>
      <c r="AR200" s="174"/>
      <c r="AS200" s="163"/>
      <c r="AT200" s="163"/>
      <c r="AU200" s="126"/>
      <c r="AV200" s="126"/>
      <c r="AW200" s="126"/>
      <c r="AX200" s="126"/>
      <c r="AY200" s="126"/>
      <c r="AZ200" s="126"/>
      <c r="BA200" s="126"/>
      <c r="BB200" s="126"/>
      <c r="BC200" s="112"/>
      <c r="BD200" s="182">
        <f t="shared" si="2"/>
        <v>0</v>
      </c>
      <c r="BE200" s="172"/>
    </row>
    <row r="201" spans="1:57" ht="12.75" customHeight="1">
      <c r="A201" s="343" t="s">
        <v>111</v>
      </c>
      <c r="B201" s="381" t="s">
        <v>200</v>
      </c>
      <c r="C201" s="122" t="s">
        <v>91</v>
      </c>
      <c r="D201" s="158"/>
      <c r="E201" s="158"/>
      <c r="F201" s="158"/>
      <c r="G201" s="158"/>
      <c r="H201" s="158"/>
      <c r="I201" s="158"/>
      <c r="J201" s="158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62"/>
      <c r="V201" s="11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11"/>
      <c r="AH201" s="158"/>
      <c r="AI201" s="158"/>
      <c r="AJ201" s="164"/>
      <c r="AK201" s="158"/>
      <c r="AL201" s="158"/>
      <c r="AM201" s="158"/>
      <c r="AN201" s="158"/>
      <c r="AO201" s="158"/>
      <c r="AP201" s="158"/>
      <c r="AQ201" s="158"/>
      <c r="AR201" s="174"/>
      <c r="AS201" s="163"/>
      <c r="AT201" s="163"/>
      <c r="AU201" s="126"/>
      <c r="AV201" s="126"/>
      <c r="AW201" s="126"/>
      <c r="AX201" s="126"/>
      <c r="AY201" s="126"/>
      <c r="AZ201" s="126"/>
      <c r="BA201" s="126"/>
      <c r="BB201" s="126"/>
      <c r="BC201" s="112"/>
      <c r="BD201" s="182">
        <f t="shared" si="2"/>
        <v>0</v>
      </c>
      <c r="BE201" s="172"/>
    </row>
    <row r="202" spans="1:57" ht="12.75" customHeight="1">
      <c r="A202" s="344"/>
      <c r="B202" s="382"/>
      <c r="C202" s="122" t="s">
        <v>92</v>
      </c>
      <c r="D202" s="158"/>
      <c r="E202" s="158"/>
      <c r="F202" s="158"/>
      <c r="G202" s="158"/>
      <c r="H202" s="158"/>
      <c r="I202" s="158"/>
      <c r="J202" s="158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62"/>
      <c r="V202" s="11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11"/>
      <c r="AH202" s="158"/>
      <c r="AI202" s="158"/>
      <c r="AJ202" s="164"/>
      <c r="AK202" s="158"/>
      <c r="AL202" s="158"/>
      <c r="AM202" s="158"/>
      <c r="AN202" s="158"/>
      <c r="AO202" s="158"/>
      <c r="AP202" s="158"/>
      <c r="AQ202" s="158"/>
      <c r="AR202" s="174"/>
      <c r="AS202" s="163"/>
      <c r="AT202" s="163"/>
      <c r="AU202" s="126"/>
      <c r="AV202" s="126"/>
      <c r="AW202" s="126"/>
      <c r="AX202" s="126"/>
      <c r="AY202" s="126"/>
      <c r="AZ202" s="126"/>
      <c r="BA202" s="126"/>
      <c r="BB202" s="126"/>
      <c r="BC202" s="112"/>
      <c r="BD202" s="182">
        <f t="shared" si="2"/>
        <v>0</v>
      </c>
      <c r="BE202" s="172"/>
    </row>
    <row r="203" spans="1:57" ht="12.75" customHeight="1">
      <c r="A203" s="337" t="s">
        <v>188</v>
      </c>
      <c r="B203" s="337" t="s">
        <v>207</v>
      </c>
      <c r="C203" s="107" t="s">
        <v>91</v>
      </c>
      <c r="D203" s="292">
        <v>3</v>
      </c>
      <c r="E203" s="292">
        <v>3</v>
      </c>
      <c r="F203" s="121">
        <v>2</v>
      </c>
      <c r="G203" s="121">
        <v>2</v>
      </c>
      <c r="H203" s="121">
        <v>2</v>
      </c>
      <c r="I203" s="121">
        <v>2</v>
      </c>
      <c r="J203" s="121">
        <v>2</v>
      </c>
      <c r="K203" s="121">
        <v>2</v>
      </c>
      <c r="L203" s="121">
        <v>2</v>
      </c>
      <c r="M203" s="121">
        <v>2</v>
      </c>
      <c r="N203" s="121">
        <v>2</v>
      </c>
      <c r="O203" s="121">
        <v>2</v>
      </c>
      <c r="P203" s="121">
        <v>2</v>
      </c>
      <c r="Q203" s="121">
        <v>2</v>
      </c>
      <c r="R203" s="121">
        <v>2</v>
      </c>
      <c r="S203" s="121">
        <v>2</v>
      </c>
      <c r="T203" s="121">
        <v>2</v>
      </c>
      <c r="U203" s="162"/>
      <c r="V203" s="112"/>
      <c r="W203" s="189">
        <v>3</v>
      </c>
      <c r="X203" s="189">
        <v>3</v>
      </c>
      <c r="Y203" s="189">
        <v>3</v>
      </c>
      <c r="Z203" s="189">
        <v>3</v>
      </c>
      <c r="AA203" s="189">
        <v>3</v>
      </c>
      <c r="AB203" s="189">
        <v>3</v>
      </c>
      <c r="AC203" s="189">
        <v>3</v>
      </c>
      <c r="AD203" s="189">
        <v>3</v>
      </c>
      <c r="AE203" s="189">
        <v>3</v>
      </c>
      <c r="AF203" s="189">
        <v>3</v>
      </c>
      <c r="AG203" s="189">
        <v>3</v>
      </c>
      <c r="AH203" s="190">
        <v>4</v>
      </c>
      <c r="AI203" s="190">
        <v>4</v>
      </c>
      <c r="AJ203" s="190">
        <v>4</v>
      </c>
      <c r="AK203" s="190">
        <v>4</v>
      </c>
      <c r="AL203" s="190">
        <v>4</v>
      </c>
      <c r="AM203" s="190">
        <v>4</v>
      </c>
      <c r="AN203" s="190">
        <v>4</v>
      </c>
      <c r="AO203" s="312">
        <v>5</v>
      </c>
      <c r="AP203" s="312">
        <v>5</v>
      </c>
      <c r="AQ203" s="312">
        <v>5</v>
      </c>
      <c r="AR203" s="174"/>
      <c r="AS203" s="163"/>
      <c r="AT203" s="163"/>
      <c r="AU203" s="126"/>
      <c r="AV203" s="126"/>
      <c r="AW203" s="126"/>
      <c r="AX203" s="126"/>
      <c r="AY203" s="126"/>
      <c r="AZ203" s="126"/>
      <c r="BA203" s="126"/>
      <c r="BB203" s="126"/>
      <c r="BC203" s="112"/>
      <c r="BD203" s="182">
        <f t="shared" si="2"/>
        <v>112</v>
      </c>
      <c r="BE203" s="172"/>
    </row>
    <row r="204" spans="1:57" ht="12.75" customHeight="1">
      <c r="A204" s="338"/>
      <c r="B204" s="338"/>
      <c r="C204" s="107" t="s">
        <v>92</v>
      </c>
      <c r="D204" s="228"/>
      <c r="E204" s="228"/>
      <c r="F204" s="228"/>
      <c r="G204" s="228"/>
      <c r="H204" s="228"/>
      <c r="I204" s="228"/>
      <c r="J204" s="228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162"/>
      <c r="V204" s="112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61"/>
      <c r="AH204" s="109"/>
      <c r="AI204" s="109"/>
      <c r="AJ204" s="230"/>
      <c r="AK204" s="109"/>
      <c r="AL204" s="109"/>
      <c r="AM204" s="109"/>
      <c r="AN204" s="109"/>
      <c r="AO204" s="109"/>
      <c r="AP204" s="109"/>
      <c r="AQ204" s="109"/>
      <c r="AR204" s="174"/>
      <c r="AS204" s="163"/>
      <c r="AT204" s="163"/>
      <c r="AU204" s="126"/>
      <c r="AV204" s="126"/>
      <c r="AW204" s="126"/>
      <c r="AX204" s="126"/>
      <c r="AY204" s="126"/>
      <c r="AZ204" s="126"/>
      <c r="BA204" s="126"/>
      <c r="BB204" s="126"/>
      <c r="BC204" s="112"/>
      <c r="BD204" s="182">
        <f t="shared" si="2"/>
        <v>0</v>
      </c>
      <c r="BE204" s="172"/>
    </row>
    <row r="205" spans="1:57" ht="12.75" customHeight="1">
      <c r="A205" s="310" t="s">
        <v>28</v>
      </c>
      <c r="B205" s="95" t="s">
        <v>36</v>
      </c>
      <c r="C205" s="107"/>
      <c r="D205" s="109"/>
      <c r="E205" s="109"/>
      <c r="F205" s="109">
        <v>6</v>
      </c>
      <c r="G205" s="109">
        <v>6</v>
      </c>
      <c r="H205" s="109">
        <v>6</v>
      </c>
      <c r="I205" s="109">
        <v>6</v>
      </c>
      <c r="J205" s="109">
        <v>6</v>
      </c>
      <c r="K205" s="109">
        <v>6</v>
      </c>
      <c r="L205" s="109">
        <v>6</v>
      </c>
      <c r="M205" s="109">
        <v>6</v>
      </c>
      <c r="N205" s="109">
        <v>6</v>
      </c>
      <c r="O205" s="109">
        <v>6</v>
      </c>
      <c r="P205" s="109">
        <v>6</v>
      </c>
      <c r="Q205" s="109">
        <v>6</v>
      </c>
      <c r="R205" s="109">
        <v>6</v>
      </c>
      <c r="S205" s="109">
        <v>6</v>
      </c>
      <c r="T205" s="109">
        <v>6</v>
      </c>
      <c r="U205" s="162"/>
      <c r="V205" s="112"/>
      <c r="W205" s="198">
        <v>6</v>
      </c>
      <c r="X205" s="198">
        <v>6</v>
      </c>
      <c r="Y205" s="198">
        <v>6</v>
      </c>
      <c r="Z205" s="198">
        <v>6</v>
      </c>
      <c r="AA205" s="198">
        <v>6</v>
      </c>
      <c r="AB205" s="198">
        <v>6</v>
      </c>
      <c r="AC205" s="198">
        <v>6</v>
      </c>
      <c r="AD205" s="198">
        <v>6</v>
      </c>
      <c r="AE205" s="198">
        <v>6</v>
      </c>
      <c r="AF205" s="198">
        <v>6</v>
      </c>
      <c r="AG205" s="198">
        <v>6</v>
      </c>
      <c r="AH205" s="198">
        <v>6</v>
      </c>
      <c r="AI205" s="198">
        <v>6</v>
      </c>
      <c r="AJ205" s="198">
        <v>6</v>
      </c>
      <c r="AK205" s="198">
        <v>6</v>
      </c>
      <c r="AL205" s="198">
        <v>6</v>
      </c>
      <c r="AM205" s="198">
        <v>6</v>
      </c>
      <c r="AN205" s="198">
        <v>6</v>
      </c>
      <c r="AO205" s="198">
        <v>6</v>
      </c>
      <c r="AP205" s="198">
        <v>6</v>
      </c>
      <c r="AQ205" s="198">
        <v>6</v>
      </c>
      <c r="AR205" s="174"/>
      <c r="AS205" s="163"/>
      <c r="AT205" s="163"/>
      <c r="AU205" s="126"/>
      <c r="AV205" s="126"/>
      <c r="AW205" s="126"/>
      <c r="AX205" s="126"/>
      <c r="AY205" s="126"/>
      <c r="AZ205" s="126"/>
      <c r="BA205" s="126"/>
      <c r="BB205" s="126"/>
      <c r="BC205" s="112"/>
      <c r="BD205" s="182">
        <f t="shared" si="2"/>
        <v>216</v>
      </c>
      <c r="BE205" s="172"/>
    </row>
    <row r="206" spans="1:57" ht="12.75" customHeight="1">
      <c r="A206" s="310" t="s">
        <v>29</v>
      </c>
      <c r="B206" s="311" t="s">
        <v>26</v>
      </c>
      <c r="C206" s="107"/>
      <c r="D206" s="109"/>
      <c r="E206" s="109"/>
      <c r="F206" s="109"/>
      <c r="G206" s="109"/>
      <c r="H206" s="109"/>
      <c r="I206" s="109"/>
      <c r="J206" s="109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62"/>
      <c r="V206" s="112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61"/>
      <c r="AH206" s="109"/>
      <c r="AI206" s="109"/>
      <c r="AJ206" s="230"/>
      <c r="AK206" s="109"/>
      <c r="AL206" s="109"/>
      <c r="AM206" s="109"/>
      <c r="AN206" s="109"/>
      <c r="AO206" s="109"/>
      <c r="AP206" s="109"/>
      <c r="AQ206" s="109"/>
      <c r="AR206" s="174"/>
      <c r="AS206" s="163"/>
      <c r="AT206" s="163"/>
      <c r="AU206" s="126"/>
      <c r="AV206" s="126"/>
      <c r="AW206" s="126"/>
      <c r="AX206" s="126"/>
      <c r="AY206" s="126"/>
      <c r="AZ206" s="126"/>
      <c r="BA206" s="126"/>
      <c r="BB206" s="126"/>
      <c r="BC206" s="112"/>
      <c r="BD206" s="182">
        <f t="shared" si="2"/>
        <v>0</v>
      </c>
      <c r="BE206" s="172"/>
    </row>
    <row r="207" spans="1:57" ht="12.75" customHeight="1">
      <c r="A207" s="379" t="s">
        <v>72</v>
      </c>
      <c r="B207" s="380"/>
      <c r="C207" s="154"/>
      <c r="D207" s="155"/>
      <c r="E207" s="155"/>
      <c r="F207" s="155"/>
      <c r="G207" s="155"/>
      <c r="H207" s="155"/>
      <c r="I207" s="155"/>
      <c r="J207" s="155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62"/>
      <c r="V207" s="112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74"/>
      <c r="AS207" s="163"/>
      <c r="AT207" s="163"/>
      <c r="AU207" s="126"/>
      <c r="AV207" s="126"/>
      <c r="AW207" s="126"/>
      <c r="AX207" s="126"/>
      <c r="AY207" s="126"/>
      <c r="AZ207" s="126"/>
      <c r="BA207" s="126"/>
      <c r="BB207" s="126"/>
      <c r="BC207" s="112"/>
      <c r="BD207" s="182">
        <f t="shared" si="2"/>
        <v>0</v>
      </c>
      <c r="BE207" s="172"/>
    </row>
    <row r="208" spans="1:57" ht="12.75" customHeight="1">
      <c r="A208" s="366" t="s">
        <v>104</v>
      </c>
      <c r="B208" s="367"/>
      <c r="C208" s="157"/>
      <c r="D208" s="158">
        <f>D206+D205+D203+D195+D193+D187+D185+D183+D181+D179+D175+D173+D171+D169+D167+D165+D163</f>
        <v>36</v>
      </c>
      <c r="E208" s="158">
        <f aca="true" t="shared" si="3" ref="E208:AR208">E206+E205+E203+E195+E193+E187+E185+E183+E181+E179+E175+E173+E171+E169+E167+E165+E163</f>
        <v>36</v>
      </c>
      <c r="F208" s="158">
        <f t="shared" si="3"/>
        <v>36</v>
      </c>
      <c r="G208" s="158">
        <f t="shared" si="3"/>
        <v>36</v>
      </c>
      <c r="H208" s="158">
        <f t="shared" si="3"/>
        <v>36</v>
      </c>
      <c r="I208" s="158">
        <f t="shared" si="3"/>
        <v>36</v>
      </c>
      <c r="J208" s="158">
        <f t="shared" si="3"/>
        <v>36</v>
      </c>
      <c r="K208" s="158">
        <f t="shared" si="3"/>
        <v>36</v>
      </c>
      <c r="L208" s="158">
        <f t="shared" si="3"/>
        <v>36</v>
      </c>
      <c r="M208" s="158">
        <f t="shared" si="3"/>
        <v>36</v>
      </c>
      <c r="N208" s="158">
        <f t="shared" si="3"/>
        <v>36</v>
      </c>
      <c r="O208" s="158">
        <f t="shared" si="3"/>
        <v>36</v>
      </c>
      <c r="P208" s="158">
        <f t="shared" si="3"/>
        <v>36</v>
      </c>
      <c r="Q208" s="158">
        <f t="shared" si="3"/>
        <v>36</v>
      </c>
      <c r="R208" s="158">
        <f t="shared" si="3"/>
        <v>36</v>
      </c>
      <c r="S208" s="158">
        <f t="shared" si="3"/>
        <v>36</v>
      </c>
      <c r="T208" s="158">
        <f t="shared" si="3"/>
        <v>36</v>
      </c>
      <c r="U208" s="158">
        <f t="shared" si="3"/>
        <v>0</v>
      </c>
      <c r="V208" s="158">
        <f t="shared" si="3"/>
        <v>0</v>
      </c>
      <c r="W208" s="158">
        <f t="shared" si="3"/>
        <v>36</v>
      </c>
      <c r="X208" s="158">
        <f t="shared" si="3"/>
        <v>36</v>
      </c>
      <c r="Y208" s="158">
        <f t="shared" si="3"/>
        <v>36</v>
      </c>
      <c r="Z208" s="158">
        <f t="shared" si="3"/>
        <v>36</v>
      </c>
      <c r="AA208" s="158">
        <f t="shared" si="3"/>
        <v>36</v>
      </c>
      <c r="AB208" s="158">
        <f t="shared" si="3"/>
        <v>36</v>
      </c>
      <c r="AC208" s="158">
        <f t="shared" si="3"/>
        <v>36</v>
      </c>
      <c r="AD208" s="158">
        <f t="shared" si="3"/>
        <v>36</v>
      </c>
      <c r="AE208" s="158">
        <f t="shared" si="3"/>
        <v>36</v>
      </c>
      <c r="AF208" s="158">
        <f t="shared" si="3"/>
        <v>36</v>
      </c>
      <c r="AG208" s="158">
        <f t="shared" si="3"/>
        <v>36</v>
      </c>
      <c r="AH208" s="158">
        <f t="shared" si="3"/>
        <v>36</v>
      </c>
      <c r="AI208" s="158">
        <f t="shared" si="3"/>
        <v>36</v>
      </c>
      <c r="AJ208" s="158">
        <f t="shared" si="3"/>
        <v>36</v>
      </c>
      <c r="AK208" s="158">
        <f t="shared" si="3"/>
        <v>36</v>
      </c>
      <c r="AL208" s="158">
        <f t="shared" si="3"/>
        <v>36</v>
      </c>
      <c r="AM208" s="158">
        <f t="shared" si="3"/>
        <v>36</v>
      </c>
      <c r="AN208" s="158">
        <f t="shared" si="3"/>
        <v>36</v>
      </c>
      <c r="AO208" s="158">
        <f t="shared" si="3"/>
        <v>36</v>
      </c>
      <c r="AP208" s="158">
        <f t="shared" si="3"/>
        <v>36</v>
      </c>
      <c r="AQ208" s="158">
        <f t="shared" si="3"/>
        <v>36</v>
      </c>
      <c r="AR208" s="158">
        <f t="shared" si="3"/>
        <v>36</v>
      </c>
      <c r="AS208" s="163"/>
      <c r="AT208" s="163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82">
        <f>SUM(D208:BC208)</f>
        <v>1404</v>
      </c>
      <c r="BE208" s="172"/>
    </row>
    <row r="209" spans="1:57" ht="12.75" customHeight="1">
      <c r="A209" s="369" t="s">
        <v>105</v>
      </c>
      <c r="B209" s="370"/>
      <c r="C209" s="159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73"/>
      <c r="V209" s="11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74"/>
      <c r="AS209" s="163"/>
      <c r="AT209" s="163"/>
      <c r="AU209" s="126"/>
      <c r="AV209" s="126"/>
      <c r="AW209" s="126"/>
      <c r="AX209" s="126"/>
      <c r="AY209" s="126"/>
      <c r="AZ209" s="126"/>
      <c r="BA209" s="126"/>
      <c r="BB209" s="126"/>
      <c r="BC209" s="112"/>
      <c r="BD209" s="182">
        <f t="shared" si="2"/>
        <v>0</v>
      </c>
      <c r="BE209" s="172">
        <f>SUM(D209:BD209)</f>
        <v>0</v>
      </c>
    </row>
    <row r="210" spans="1:57" ht="12.75" customHeight="1">
      <c r="A210" s="369" t="s">
        <v>106</v>
      </c>
      <c r="B210" s="370"/>
      <c r="C210" s="159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62"/>
      <c r="V210" s="112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63"/>
      <c r="AT210" s="163"/>
      <c r="AU210" s="126"/>
      <c r="AV210" s="126"/>
      <c r="AW210" s="126"/>
      <c r="AX210" s="126"/>
      <c r="AY210" s="126"/>
      <c r="AZ210" s="126"/>
      <c r="BA210" s="126"/>
      <c r="BB210" s="126"/>
      <c r="BC210" s="112"/>
      <c r="BD210" s="182">
        <f t="shared" si="2"/>
        <v>0</v>
      </c>
      <c r="BE210" s="172"/>
    </row>
    <row r="211" spans="1:57" ht="96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231"/>
      <c r="S211" s="23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ht="12.75" hidden="1">
      <c r="A212" s="43"/>
      <c r="B212" s="36"/>
      <c r="C212" s="36"/>
      <c r="D212" s="36"/>
      <c r="E212" s="36"/>
      <c r="F212" s="36"/>
      <c r="G212" s="36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ht="12.75" hidden="1">
      <c r="A213" s="43"/>
      <c r="B213" s="36"/>
      <c r="C213" s="36"/>
      <c r="D213" s="36"/>
      <c r="E213" s="36"/>
      <c r="F213" s="36"/>
      <c r="G213" s="36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ht="42" customHeight="1" hidden="1">
      <c r="A214" s="43"/>
      <c r="B214" s="36"/>
      <c r="C214" s="36"/>
      <c r="D214" s="36"/>
      <c r="E214" s="36"/>
      <c r="F214" s="36"/>
      <c r="G214" s="36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ht="94.5">
      <c r="A215" s="323" t="s">
        <v>0</v>
      </c>
      <c r="B215" s="383" t="s">
        <v>73</v>
      </c>
      <c r="C215" s="323" t="s">
        <v>74</v>
      </c>
      <c r="D215" s="97" t="s">
        <v>136</v>
      </c>
      <c r="E215" s="320" t="s">
        <v>75</v>
      </c>
      <c r="F215" s="321"/>
      <c r="G215" s="322"/>
      <c r="H215" s="98" t="s">
        <v>137</v>
      </c>
      <c r="I215" s="320" t="s">
        <v>76</v>
      </c>
      <c r="J215" s="321"/>
      <c r="K215" s="321"/>
      <c r="L215" s="322"/>
      <c r="M215" s="99" t="s">
        <v>138</v>
      </c>
      <c r="N215" s="100" t="s">
        <v>77</v>
      </c>
      <c r="O215" s="101"/>
      <c r="P215" s="102"/>
      <c r="Q215" s="103" t="s">
        <v>139</v>
      </c>
      <c r="R215" s="326"/>
      <c r="S215" s="327"/>
      <c r="T215" s="328"/>
      <c r="U215" s="102" t="s">
        <v>140</v>
      </c>
      <c r="V215" s="326" t="s">
        <v>79</v>
      </c>
      <c r="W215" s="327"/>
      <c r="X215" s="327"/>
      <c r="Y215" s="328"/>
      <c r="Z215" s="326" t="s">
        <v>80</v>
      </c>
      <c r="AA215" s="327"/>
      <c r="AB215" s="327"/>
      <c r="AC215" s="328"/>
      <c r="AD215" s="326" t="s">
        <v>81</v>
      </c>
      <c r="AE215" s="327"/>
      <c r="AF215" s="327"/>
      <c r="AG215" s="328"/>
      <c r="AH215" s="98" t="s">
        <v>113</v>
      </c>
      <c r="AI215" s="320" t="s">
        <v>82</v>
      </c>
      <c r="AJ215" s="321"/>
      <c r="AK215" s="322"/>
      <c r="AL215" s="97" t="s">
        <v>114</v>
      </c>
      <c r="AM215" s="320" t="s">
        <v>83</v>
      </c>
      <c r="AN215" s="321"/>
      <c r="AO215" s="321"/>
      <c r="AP215" s="322"/>
      <c r="AQ215" s="98" t="s">
        <v>115</v>
      </c>
      <c r="AR215" s="320" t="s">
        <v>84</v>
      </c>
      <c r="AS215" s="322"/>
      <c r="AT215" s="98" t="s">
        <v>116</v>
      </c>
      <c r="AU215" s="320" t="s">
        <v>85</v>
      </c>
      <c r="AV215" s="321"/>
      <c r="AW215" s="322"/>
      <c r="AX215" s="97" t="s">
        <v>117</v>
      </c>
      <c r="AY215" s="320" t="s">
        <v>87</v>
      </c>
      <c r="AZ215" s="321"/>
      <c r="BA215" s="321"/>
      <c r="BB215" s="321"/>
      <c r="BC215" s="322"/>
      <c r="BD215" s="98" t="s">
        <v>88</v>
      </c>
      <c r="BE215" s="98" t="s">
        <v>89</v>
      </c>
    </row>
    <row r="216" spans="1:57" ht="12.75">
      <c r="A216" s="324"/>
      <c r="B216" s="384"/>
      <c r="C216" s="324"/>
      <c r="D216" s="329" t="s">
        <v>228</v>
      </c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  <c r="AM216" s="330"/>
      <c r="AN216" s="330"/>
      <c r="AO216" s="330"/>
      <c r="AP216" s="330"/>
      <c r="AQ216" s="330"/>
      <c r="AR216" s="330"/>
      <c r="AS216" s="330"/>
      <c r="AT216" s="330"/>
      <c r="AU216" s="330"/>
      <c r="AV216" s="330"/>
      <c r="AW216" s="330"/>
      <c r="AX216" s="330"/>
      <c r="AY216" s="330"/>
      <c r="AZ216" s="330"/>
      <c r="BA216" s="330"/>
      <c r="BB216" s="330"/>
      <c r="BC216" s="330"/>
      <c r="BD216" s="105"/>
      <c r="BE216" s="106"/>
    </row>
    <row r="217" spans="1:57" ht="12.75">
      <c r="A217" s="324"/>
      <c r="B217" s="384"/>
      <c r="C217" s="324"/>
      <c r="D217" s="106">
        <v>36</v>
      </c>
      <c r="E217" s="106">
        <v>37</v>
      </c>
      <c r="F217" s="106">
        <v>38</v>
      </c>
      <c r="G217" s="106">
        <v>39</v>
      </c>
      <c r="H217" s="106">
        <v>40</v>
      </c>
      <c r="I217" s="106">
        <v>41</v>
      </c>
      <c r="J217" s="107">
        <v>42</v>
      </c>
      <c r="K217" s="107">
        <v>43</v>
      </c>
      <c r="L217" s="107">
        <v>44</v>
      </c>
      <c r="M217" s="107">
        <v>45</v>
      </c>
      <c r="N217" s="107">
        <v>46</v>
      </c>
      <c r="O217" s="107">
        <v>47</v>
      </c>
      <c r="P217" s="107">
        <v>48</v>
      </c>
      <c r="Q217" s="107">
        <v>49</v>
      </c>
      <c r="R217" s="107">
        <v>50</v>
      </c>
      <c r="S217" s="107">
        <v>51</v>
      </c>
      <c r="T217" s="107">
        <v>52</v>
      </c>
      <c r="U217" s="107">
        <v>1</v>
      </c>
      <c r="V217" s="107">
        <v>2</v>
      </c>
      <c r="W217" s="107">
        <v>3</v>
      </c>
      <c r="X217" s="107">
        <v>4</v>
      </c>
      <c r="Y217" s="107">
        <v>5</v>
      </c>
      <c r="Z217" s="107">
        <v>6</v>
      </c>
      <c r="AA217" s="107">
        <v>7</v>
      </c>
      <c r="AB217" s="107">
        <v>8</v>
      </c>
      <c r="AC217" s="107">
        <v>9</v>
      </c>
      <c r="AD217" s="107">
        <v>10</v>
      </c>
      <c r="AE217" s="107">
        <v>11</v>
      </c>
      <c r="AF217" s="107">
        <v>12</v>
      </c>
      <c r="AG217" s="107">
        <v>13</v>
      </c>
      <c r="AH217" s="107">
        <v>14</v>
      </c>
      <c r="AI217" s="107">
        <v>15</v>
      </c>
      <c r="AJ217" s="107">
        <v>16</v>
      </c>
      <c r="AK217" s="107">
        <v>17</v>
      </c>
      <c r="AL217" s="107">
        <v>18</v>
      </c>
      <c r="AM217" s="107">
        <v>19</v>
      </c>
      <c r="AN217" s="107">
        <v>20</v>
      </c>
      <c r="AO217" s="107">
        <v>21</v>
      </c>
      <c r="AP217" s="107">
        <v>22</v>
      </c>
      <c r="AQ217" s="107">
        <v>23</v>
      </c>
      <c r="AR217" s="107">
        <v>24</v>
      </c>
      <c r="AS217" s="107">
        <v>26</v>
      </c>
      <c r="AT217" s="107">
        <v>27</v>
      </c>
      <c r="AU217" s="107">
        <v>28</v>
      </c>
      <c r="AV217" s="107">
        <v>29</v>
      </c>
      <c r="AW217" s="107">
        <v>30</v>
      </c>
      <c r="AX217" s="107">
        <v>31</v>
      </c>
      <c r="AY217" s="107">
        <v>32</v>
      </c>
      <c r="AZ217" s="107">
        <v>33</v>
      </c>
      <c r="BA217" s="107">
        <v>34</v>
      </c>
      <c r="BB217" s="107"/>
      <c r="BC217" s="107">
        <v>35</v>
      </c>
      <c r="BD217" s="104"/>
      <c r="BE217" s="106"/>
    </row>
    <row r="218" spans="1:57" ht="12.75">
      <c r="A218" s="324"/>
      <c r="B218" s="384"/>
      <c r="C218" s="324"/>
      <c r="D218" s="43"/>
      <c r="E218" s="43"/>
      <c r="F218" s="43"/>
      <c r="G218" s="43"/>
      <c r="H218" s="43"/>
      <c r="I218" s="43"/>
      <c r="J218" s="43">
        <v>1</v>
      </c>
      <c r="K218" s="43">
        <v>7</v>
      </c>
      <c r="L218" s="43"/>
      <c r="M218" s="43"/>
      <c r="N218" s="43">
        <v>22</v>
      </c>
      <c r="O218" s="43" t="s">
        <v>121</v>
      </c>
      <c r="P218" s="43"/>
      <c r="Q218" s="43"/>
      <c r="R218" s="43"/>
      <c r="S218" s="43"/>
      <c r="T218" s="43"/>
      <c r="U218" s="43"/>
      <c r="V218" s="43"/>
      <c r="W218" s="43"/>
      <c r="X218" s="43"/>
      <c r="Y218" s="43">
        <v>2</v>
      </c>
      <c r="Z218" s="43">
        <v>0</v>
      </c>
      <c r="AA218" s="43"/>
      <c r="AB218" s="43"/>
      <c r="AC218" s="43"/>
      <c r="AD218" s="43"/>
      <c r="AE218" s="43"/>
      <c r="AF218" s="43">
        <v>23</v>
      </c>
      <c r="AG218" s="43" t="s">
        <v>121</v>
      </c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108"/>
      <c r="BE218" s="106"/>
    </row>
    <row r="219" spans="1:57" ht="12.75">
      <c r="A219" s="325"/>
      <c r="B219" s="385"/>
      <c r="C219" s="325"/>
      <c r="D219" s="109">
        <v>1</v>
      </c>
      <c r="E219" s="109">
        <v>2</v>
      </c>
      <c r="F219" s="109">
        <v>3</v>
      </c>
      <c r="G219" s="109">
        <v>4</v>
      </c>
      <c r="H219" s="109">
        <v>5</v>
      </c>
      <c r="I219" s="109">
        <v>6</v>
      </c>
      <c r="J219" s="109">
        <v>7</v>
      </c>
      <c r="K219" s="109">
        <v>8</v>
      </c>
      <c r="L219" s="109">
        <v>9</v>
      </c>
      <c r="M219" s="109">
        <v>10</v>
      </c>
      <c r="N219" s="109">
        <v>11</v>
      </c>
      <c r="O219" s="109">
        <v>12</v>
      </c>
      <c r="P219" s="109">
        <v>13</v>
      </c>
      <c r="Q219" s="109">
        <v>14</v>
      </c>
      <c r="R219" s="109">
        <v>15</v>
      </c>
      <c r="S219" s="109">
        <v>16</v>
      </c>
      <c r="T219" s="109">
        <v>17</v>
      </c>
      <c r="U219" s="109">
        <v>18</v>
      </c>
      <c r="V219" s="109">
        <v>19</v>
      </c>
      <c r="W219" s="109">
        <v>20</v>
      </c>
      <c r="X219" s="109">
        <v>21</v>
      </c>
      <c r="Y219" s="109">
        <v>22</v>
      </c>
      <c r="Z219" s="109">
        <v>23</v>
      </c>
      <c r="AA219" s="109">
        <v>24</v>
      </c>
      <c r="AB219" s="109">
        <v>25</v>
      </c>
      <c r="AC219" s="109">
        <v>26</v>
      </c>
      <c r="AD219" s="109">
        <v>27</v>
      </c>
      <c r="AE219" s="109">
        <v>28</v>
      </c>
      <c r="AF219" s="109">
        <v>29</v>
      </c>
      <c r="AG219" s="109">
        <v>30</v>
      </c>
      <c r="AH219" s="109">
        <v>31</v>
      </c>
      <c r="AI219" s="109">
        <v>32</v>
      </c>
      <c r="AJ219" s="109">
        <v>33</v>
      </c>
      <c r="AK219" s="109">
        <v>34</v>
      </c>
      <c r="AL219" s="109">
        <v>35</v>
      </c>
      <c r="AM219" s="109">
        <v>36</v>
      </c>
      <c r="AN219" s="109">
        <v>37</v>
      </c>
      <c r="AO219" s="109">
        <v>38</v>
      </c>
      <c r="AP219" s="109">
        <v>39</v>
      </c>
      <c r="AQ219" s="109">
        <v>40</v>
      </c>
      <c r="AR219" s="109">
        <v>41</v>
      </c>
      <c r="AS219" s="109">
        <v>43</v>
      </c>
      <c r="AT219" s="109">
        <v>44</v>
      </c>
      <c r="AU219" s="109">
        <v>45</v>
      </c>
      <c r="AV219" s="109">
        <v>46</v>
      </c>
      <c r="AW219" s="109">
        <v>47</v>
      </c>
      <c r="AX219" s="109">
        <v>48</v>
      </c>
      <c r="AY219" s="109">
        <v>49</v>
      </c>
      <c r="AZ219" s="109">
        <v>50</v>
      </c>
      <c r="BA219" s="109">
        <v>51</v>
      </c>
      <c r="BB219" s="109"/>
      <c r="BC219" s="109">
        <v>52</v>
      </c>
      <c r="BD219" s="104"/>
      <c r="BE219" s="106"/>
    </row>
    <row r="220" spans="1:57" ht="12.75">
      <c r="A220" s="332" t="s">
        <v>172</v>
      </c>
      <c r="B220" s="386" t="s">
        <v>164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2"/>
      <c r="V220" s="112"/>
      <c r="W220" s="113"/>
      <c r="X220" s="114"/>
      <c r="Y220" s="114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6"/>
      <c r="AR220" s="117"/>
      <c r="AS220" s="117"/>
      <c r="AT220" s="118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4"/>
      <c r="BE220" s="106"/>
    </row>
    <row r="221" spans="1:57" ht="12.75">
      <c r="A221" s="333"/>
      <c r="B221" s="387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2"/>
      <c r="V221" s="112"/>
      <c r="W221" s="122">
        <v>1</v>
      </c>
      <c r="X221" s="122">
        <v>2</v>
      </c>
      <c r="Y221" s="122">
        <v>3</v>
      </c>
      <c r="Z221" s="122">
        <v>4</v>
      </c>
      <c r="AA221" s="122">
        <v>5</v>
      </c>
      <c r="AB221" s="122">
        <v>6</v>
      </c>
      <c r="AC221" s="122">
        <v>7</v>
      </c>
      <c r="AD221" s="122">
        <v>8</v>
      </c>
      <c r="AE221" s="122">
        <v>9</v>
      </c>
      <c r="AF221" s="122">
        <v>10</v>
      </c>
      <c r="AG221" s="158">
        <v>11</v>
      </c>
      <c r="AH221" s="158">
        <v>12</v>
      </c>
      <c r="AI221" s="158">
        <v>13</v>
      </c>
      <c r="AJ221" s="158">
        <v>14</v>
      </c>
      <c r="AK221" s="158">
        <v>15</v>
      </c>
      <c r="AL221" s="158">
        <v>16</v>
      </c>
      <c r="AM221" s="238">
        <v>17</v>
      </c>
      <c r="AN221" s="166">
        <v>18</v>
      </c>
      <c r="AO221" s="166">
        <v>19</v>
      </c>
      <c r="AP221" s="166">
        <v>20</v>
      </c>
      <c r="AQ221" s="166">
        <v>21</v>
      </c>
      <c r="AR221" s="235">
        <v>22</v>
      </c>
      <c r="AS221" s="235">
        <v>23</v>
      </c>
      <c r="AT221" s="236">
        <v>24</v>
      </c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4"/>
      <c r="BE221" s="106"/>
    </row>
    <row r="222" spans="1:57" ht="12.75">
      <c r="A222" s="343"/>
      <c r="B222" s="381" t="s">
        <v>167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2"/>
      <c r="V222" s="112"/>
      <c r="W222" s="113"/>
      <c r="X222" s="114"/>
      <c r="Y222" s="114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6"/>
      <c r="AR222" s="117"/>
      <c r="AS222" s="117"/>
      <c r="AT222" s="118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4"/>
      <c r="BE222" s="106"/>
    </row>
    <row r="223" spans="1:57" ht="12.75">
      <c r="A223" s="344"/>
      <c r="B223" s="382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2"/>
      <c r="V223" s="112"/>
      <c r="W223" s="113"/>
      <c r="X223" s="114"/>
      <c r="Y223" s="114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6"/>
      <c r="AR223" s="117"/>
      <c r="AS223" s="117"/>
      <c r="AT223" s="118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4"/>
      <c r="BE223" s="106"/>
    </row>
    <row r="224" spans="1:57" ht="12.75">
      <c r="A224" s="337" t="s">
        <v>155</v>
      </c>
      <c r="B224" s="337" t="s">
        <v>241</v>
      </c>
      <c r="C224" s="107" t="s">
        <v>91</v>
      </c>
      <c r="D224" s="150">
        <v>4</v>
      </c>
      <c r="E224" s="150">
        <v>4</v>
      </c>
      <c r="F224" s="119">
        <v>2</v>
      </c>
      <c r="G224" s="119">
        <v>2</v>
      </c>
      <c r="H224" s="119">
        <v>2</v>
      </c>
      <c r="I224" s="119">
        <v>2</v>
      </c>
      <c r="J224" s="119">
        <v>2</v>
      </c>
      <c r="K224" s="119">
        <v>2</v>
      </c>
      <c r="L224" s="119">
        <v>2</v>
      </c>
      <c r="M224" s="119">
        <v>2</v>
      </c>
      <c r="N224" s="119">
        <v>2</v>
      </c>
      <c r="O224" s="119">
        <v>2</v>
      </c>
      <c r="P224" s="119">
        <v>2</v>
      </c>
      <c r="Q224" s="119">
        <v>2</v>
      </c>
      <c r="R224" s="119">
        <v>2</v>
      </c>
      <c r="S224" s="119">
        <v>2</v>
      </c>
      <c r="T224" s="119">
        <v>2</v>
      </c>
      <c r="U224" s="119"/>
      <c r="V224" s="119"/>
      <c r="W224" s="120"/>
      <c r="X224" s="114"/>
      <c r="Y224" s="114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6"/>
      <c r="AR224" s="117"/>
      <c r="AS224" s="117"/>
      <c r="AT224" s="118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4">
        <f aca="true" t="shared" si="4" ref="BD224:BD261">SUM(D224:BC224)</f>
        <v>38</v>
      </c>
      <c r="BE224" s="106"/>
    </row>
    <row r="225" spans="1:57" ht="19.5" customHeight="1">
      <c r="A225" s="338"/>
      <c r="B225" s="338"/>
      <c r="C225" s="107" t="s">
        <v>92</v>
      </c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19"/>
      <c r="V225" s="112"/>
      <c r="W225" s="113"/>
      <c r="X225" s="114"/>
      <c r="Y225" s="114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6"/>
      <c r="AR225" s="117"/>
      <c r="AS225" s="117"/>
      <c r="AT225" s="118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4">
        <f t="shared" si="4"/>
        <v>0</v>
      </c>
      <c r="BE225" s="106"/>
    </row>
    <row r="226" spans="1:57" ht="12.75">
      <c r="A226" s="375" t="s">
        <v>171</v>
      </c>
      <c r="B226" s="377" t="s">
        <v>163</v>
      </c>
      <c r="C226" s="107" t="s">
        <v>91</v>
      </c>
      <c r="D226" s="150">
        <v>3</v>
      </c>
      <c r="E226" s="150">
        <v>3</v>
      </c>
      <c r="F226" s="119">
        <v>2</v>
      </c>
      <c r="G226" s="119">
        <v>2</v>
      </c>
      <c r="H226" s="119">
        <v>2</v>
      </c>
      <c r="I226" s="119">
        <v>2</v>
      </c>
      <c r="J226" s="119">
        <v>2</v>
      </c>
      <c r="K226" s="119">
        <v>2</v>
      </c>
      <c r="L226" s="119">
        <v>2</v>
      </c>
      <c r="M226" s="119">
        <v>2</v>
      </c>
      <c r="N226" s="119">
        <v>2</v>
      </c>
      <c r="O226" s="119">
        <v>2</v>
      </c>
      <c r="P226" s="119">
        <v>2</v>
      </c>
      <c r="Q226" s="119">
        <v>2</v>
      </c>
      <c r="R226" s="119">
        <v>2</v>
      </c>
      <c r="S226" s="119">
        <v>2</v>
      </c>
      <c r="T226" s="119">
        <v>2</v>
      </c>
      <c r="U226" s="119"/>
      <c r="V226" s="119"/>
      <c r="W226" s="120"/>
      <c r="X226" s="114"/>
      <c r="Y226" s="114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6"/>
      <c r="AR226" s="117"/>
      <c r="AS226" s="117"/>
      <c r="AT226" s="118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4">
        <f t="shared" si="4"/>
        <v>36</v>
      </c>
      <c r="BE226" s="106"/>
    </row>
    <row r="227" spans="1:57" ht="25.5">
      <c r="A227" s="376"/>
      <c r="B227" s="378"/>
      <c r="C227" s="107" t="s">
        <v>92</v>
      </c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19"/>
      <c r="V227" s="112"/>
      <c r="W227" s="113"/>
      <c r="X227" s="114"/>
      <c r="Y227" s="114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6"/>
      <c r="AR227" s="117"/>
      <c r="AS227" s="117"/>
      <c r="AT227" s="118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4">
        <f t="shared" si="4"/>
        <v>0</v>
      </c>
      <c r="BE227" s="106"/>
    </row>
    <row r="228" spans="1:57" ht="12.75" customHeight="1">
      <c r="A228" s="337" t="s">
        <v>242</v>
      </c>
      <c r="B228" s="337" t="s">
        <v>230</v>
      </c>
      <c r="C228" s="107" t="s">
        <v>91</v>
      </c>
      <c r="D228" s="292">
        <v>3</v>
      </c>
      <c r="E228" s="292">
        <v>3</v>
      </c>
      <c r="F228" s="121">
        <v>2</v>
      </c>
      <c r="G228" s="121">
        <v>2</v>
      </c>
      <c r="H228" s="121">
        <v>2</v>
      </c>
      <c r="I228" s="121">
        <v>2</v>
      </c>
      <c r="J228" s="121">
        <v>2</v>
      </c>
      <c r="K228" s="121">
        <v>2</v>
      </c>
      <c r="L228" s="119">
        <v>2</v>
      </c>
      <c r="M228" s="119">
        <v>2</v>
      </c>
      <c r="N228" s="119">
        <v>2</v>
      </c>
      <c r="O228" s="119">
        <v>2</v>
      </c>
      <c r="P228" s="119">
        <v>2</v>
      </c>
      <c r="Q228" s="119">
        <v>2</v>
      </c>
      <c r="R228" s="119">
        <v>2</v>
      </c>
      <c r="S228" s="119">
        <v>2</v>
      </c>
      <c r="T228" s="119">
        <v>2</v>
      </c>
      <c r="U228" s="119"/>
      <c r="V228" s="119"/>
      <c r="W228" s="120"/>
      <c r="X228" s="114"/>
      <c r="Y228" s="114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6"/>
      <c r="AR228" s="117"/>
      <c r="AS228" s="117"/>
      <c r="AT228" s="118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4">
        <f t="shared" si="4"/>
        <v>36</v>
      </c>
      <c r="BE228" s="106"/>
    </row>
    <row r="229" spans="1:57" ht="25.5">
      <c r="A229" s="338"/>
      <c r="B229" s="338"/>
      <c r="C229" s="107" t="s">
        <v>92</v>
      </c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19"/>
      <c r="V229" s="112"/>
      <c r="W229" s="113"/>
      <c r="X229" s="114"/>
      <c r="Y229" s="114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6"/>
      <c r="AR229" s="117"/>
      <c r="AS229" s="117"/>
      <c r="AT229" s="118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4">
        <f t="shared" si="4"/>
        <v>0</v>
      </c>
      <c r="BE229" s="106"/>
    </row>
    <row r="230" spans="1:57" ht="12.75">
      <c r="A230" s="375" t="s">
        <v>189</v>
      </c>
      <c r="B230" s="375" t="s">
        <v>144</v>
      </c>
      <c r="C230" s="107"/>
      <c r="D230" s="119">
        <v>3</v>
      </c>
      <c r="E230" s="119">
        <v>3</v>
      </c>
      <c r="F230" s="119">
        <v>3</v>
      </c>
      <c r="G230" s="119">
        <v>3</v>
      </c>
      <c r="H230" s="119">
        <v>3</v>
      </c>
      <c r="I230" s="119">
        <v>3</v>
      </c>
      <c r="J230" s="119">
        <v>3</v>
      </c>
      <c r="K230" s="119">
        <v>3</v>
      </c>
      <c r="L230" s="119">
        <v>3</v>
      </c>
      <c r="M230" s="119">
        <v>3</v>
      </c>
      <c r="N230" s="119">
        <v>3</v>
      </c>
      <c r="O230" s="119">
        <v>3</v>
      </c>
      <c r="P230" s="119">
        <v>3</v>
      </c>
      <c r="Q230" s="119">
        <v>3</v>
      </c>
      <c r="R230" s="119">
        <v>3</v>
      </c>
      <c r="S230" s="119">
        <v>3</v>
      </c>
      <c r="T230" s="119">
        <v>3</v>
      </c>
      <c r="U230" s="119"/>
      <c r="V230" s="112"/>
      <c r="W230" s="113"/>
      <c r="X230" s="114"/>
      <c r="Y230" s="114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6"/>
      <c r="AR230" s="117"/>
      <c r="AS230" s="117"/>
      <c r="AT230" s="118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4">
        <f>SUM(D230:BC230)</f>
        <v>51</v>
      </c>
      <c r="BE230" s="106"/>
    </row>
    <row r="231" spans="1:57" ht="12.75">
      <c r="A231" s="376"/>
      <c r="B231" s="376"/>
      <c r="C231" s="107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19"/>
      <c r="V231" s="112"/>
      <c r="W231" s="113"/>
      <c r="X231" s="114"/>
      <c r="Y231" s="114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6"/>
      <c r="AR231" s="117"/>
      <c r="AS231" s="117"/>
      <c r="AT231" s="118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4"/>
      <c r="BE231" s="106"/>
    </row>
    <row r="232" spans="1:57" ht="12.75">
      <c r="A232" s="343" t="s">
        <v>96</v>
      </c>
      <c r="B232" s="351" t="s">
        <v>97</v>
      </c>
      <c r="C232" s="122" t="s">
        <v>91</v>
      </c>
      <c r="D232" s="123"/>
      <c r="E232" s="123"/>
      <c r="F232" s="123"/>
      <c r="G232" s="123"/>
      <c r="H232" s="123"/>
      <c r="I232" s="123"/>
      <c r="J232" s="123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19"/>
      <c r="V232" s="112"/>
      <c r="W232" s="113"/>
      <c r="X232" s="114"/>
      <c r="Y232" s="114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6"/>
      <c r="AR232" s="117"/>
      <c r="AS232" s="117"/>
      <c r="AT232" s="118"/>
      <c r="AU232" s="125"/>
      <c r="AV232" s="126"/>
      <c r="AW232" s="126"/>
      <c r="AX232" s="126"/>
      <c r="AY232" s="126"/>
      <c r="AZ232" s="126"/>
      <c r="BA232" s="126"/>
      <c r="BB232" s="126"/>
      <c r="BC232" s="126"/>
      <c r="BD232" s="104">
        <f t="shared" si="4"/>
        <v>0</v>
      </c>
      <c r="BE232" s="127"/>
    </row>
    <row r="233" spans="1:57" ht="25.5">
      <c r="A233" s="344"/>
      <c r="B233" s="352"/>
      <c r="C233" s="122" t="s">
        <v>92</v>
      </c>
      <c r="D233" s="111"/>
      <c r="E233" s="111"/>
      <c r="F233" s="111"/>
      <c r="G233" s="111"/>
      <c r="H233" s="111"/>
      <c r="I233" s="111"/>
      <c r="J233" s="111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19"/>
      <c r="V233" s="112"/>
      <c r="W233" s="113"/>
      <c r="X233" s="114"/>
      <c r="Y233" s="114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6"/>
      <c r="AR233" s="117"/>
      <c r="AS233" s="117"/>
      <c r="AT233" s="118"/>
      <c r="AU233" s="129"/>
      <c r="AV233" s="126"/>
      <c r="AW233" s="126"/>
      <c r="AX233" s="126"/>
      <c r="AY233" s="126"/>
      <c r="AZ233" s="126"/>
      <c r="BA233" s="126"/>
      <c r="BB233" s="126"/>
      <c r="BC233" s="126"/>
      <c r="BD233" s="104">
        <f t="shared" si="4"/>
        <v>0</v>
      </c>
      <c r="BE233" s="127"/>
    </row>
    <row r="234" spans="1:57" ht="12.75">
      <c r="A234" s="388" t="s">
        <v>66</v>
      </c>
      <c r="B234" s="377" t="s">
        <v>55</v>
      </c>
      <c r="C234" s="107" t="s">
        <v>91</v>
      </c>
      <c r="D234" s="119">
        <v>2</v>
      </c>
      <c r="E234" s="119">
        <v>2</v>
      </c>
      <c r="F234" s="119">
        <v>2</v>
      </c>
      <c r="G234" s="119">
        <v>2</v>
      </c>
      <c r="H234" s="119">
        <v>2</v>
      </c>
      <c r="I234" s="119">
        <v>2</v>
      </c>
      <c r="J234" s="119">
        <v>2</v>
      </c>
      <c r="K234" s="119">
        <v>2</v>
      </c>
      <c r="L234" s="119">
        <v>2</v>
      </c>
      <c r="M234" s="119">
        <v>2</v>
      </c>
      <c r="N234" s="119">
        <v>2</v>
      </c>
      <c r="O234" s="119">
        <v>2</v>
      </c>
      <c r="P234" s="119">
        <v>2</v>
      </c>
      <c r="Q234" s="119">
        <v>2</v>
      </c>
      <c r="R234" s="119">
        <v>2</v>
      </c>
      <c r="S234" s="119">
        <v>2</v>
      </c>
      <c r="T234" s="150"/>
      <c r="U234" s="119"/>
      <c r="V234" s="119"/>
      <c r="W234" s="120"/>
      <c r="X234" s="114"/>
      <c r="Y234" s="114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6"/>
      <c r="AR234" s="117"/>
      <c r="AS234" s="117"/>
      <c r="AT234" s="118"/>
      <c r="AU234" s="129"/>
      <c r="AV234" s="126"/>
      <c r="AW234" s="126"/>
      <c r="AX234" s="126"/>
      <c r="AY234" s="126"/>
      <c r="AZ234" s="126"/>
      <c r="BA234" s="126"/>
      <c r="BB234" s="126"/>
      <c r="BC234" s="126"/>
      <c r="BD234" s="104">
        <f t="shared" si="4"/>
        <v>32</v>
      </c>
      <c r="BE234" s="127"/>
    </row>
    <row r="235" spans="1:57" ht="25.5">
      <c r="A235" s="388"/>
      <c r="B235" s="378"/>
      <c r="C235" s="107" t="s">
        <v>92</v>
      </c>
      <c r="D235" s="130"/>
      <c r="E235" s="130"/>
      <c r="F235" s="130"/>
      <c r="G235" s="130"/>
      <c r="H235" s="130"/>
      <c r="I235" s="130"/>
      <c r="J235" s="130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19"/>
      <c r="V235" s="112"/>
      <c r="W235" s="113"/>
      <c r="X235" s="114"/>
      <c r="Y235" s="114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6"/>
      <c r="AR235" s="117"/>
      <c r="AS235" s="117"/>
      <c r="AT235" s="118"/>
      <c r="AU235" s="129"/>
      <c r="AV235" s="126"/>
      <c r="AW235" s="126"/>
      <c r="AX235" s="126"/>
      <c r="AY235" s="126"/>
      <c r="AZ235" s="126"/>
      <c r="BA235" s="126"/>
      <c r="BB235" s="126"/>
      <c r="BC235" s="126"/>
      <c r="BD235" s="104">
        <f t="shared" si="4"/>
        <v>0</v>
      </c>
      <c r="BE235" s="127"/>
    </row>
    <row r="236" spans="1:57" ht="12.75">
      <c r="A236" s="337" t="s">
        <v>173</v>
      </c>
      <c r="B236" s="337" t="s">
        <v>59</v>
      </c>
      <c r="C236" s="107" t="s">
        <v>91</v>
      </c>
      <c r="D236" s="119">
        <v>2</v>
      </c>
      <c r="E236" s="119">
        <v>2</v>
      </c>
      <c r="F236" s="119">
        <v>2</v>
      </c>
      <c r="G236" s="119">
        <v>2</v>
      </c>
      <c r="H236" s="119">
        <v>2</v>
      </c>
      <c r="I236" s="119">
        <v>2</v>
      </c>
      <c r="J236" s="119">
        <v>2</v>
      </c>
      <c r="K236" s="119">
        <v>2</v>
      </c>
      <c r="L236" s="119">
        <v>2</v>
      </c>
      <c r="M236" s="119">
        <v>2</v>
      </c>
      <c r="N236" s="119">
        <v>2</v>
      </c>
      <c r="O236" s="119">
        <v>2</v>
      </c>
      <c r="P236" s="119">
        <v>2</v>
      </c>
      <c r="Q236" s="119">
        <v>2</v>
      </c>
      <c r="R236" s="119">
        <v>2</v>
      </c>
      <c r="S236" s="119">
        <v>2</v>
      </c>
      <c r="T236" s="150"/>
      <c r="U236" s="119"/>
      <c r="V236" s="119"/>
      <c r="W236" s="120"/>
      <c r="X236" s="114"/>
      <c r="Y236" s="114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6"/>
      <c r="AR236" s="117"/>
      <c r="AS236" s="117"/>
      <c r="AT236" s="118"/>
      <c r="AU236" s="129"/>
      <c r="AV236" s="126"/>
      <c r="AW236" s="126"/>
      <c r="AX236" s="126"/>
      <c r="AY236" s="126"/>
      <c r="AZ236" s="126"/>
      <c r="BA236" s="126"/>
      <c r="BB236" s="126"/>
      <c r="BC236" s="126"/>
      <c r="BD236" s="104">
        <f t="shared" si="4"/>
        <v>32</v>
      </c>
      <c r="BE236" s="127"/>
    </row>
    <row r="237" spans="1:57" ht="25.5">
      <c r="A237" s="338"/>
      <c r="B237" s="338"/>
      <c r="C237" s="107" t="s">
        <v>92</v>
      </c>
      <c r="D237" s="130"/>
      <c r="E237" s="130"/>
      <c r="F237" s="130"/>
      <c r="G237" s="130"/>
      <c r="H237" s="130"/>
      <c r="I237" s="130"/>
      <c r="J237" s="130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19"/>
      <c r="V237" s="112"/>
      <c r="W237" s="113"/>
      <c r="X237" s="114"/>
      <c r="Y237" s="114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6"/>
      <c r="AR237" s="117"/>
      <c r="AS237" s="117"/>
      <c r="AT237" s="118"/>
      <c r="AU237" s="129"/>
      <c r="AV237" s="126"/>
      <c r="AW237" s="126"/>
      <c r="AX237" s="126"/>
      <c r="AY237" s="126"/>
      <c r="AZ237" s="126"/>
      <c r="BA237" s="126"/>
      <c r="BB237" s="126"/>
      <c r="BC237" s="126"/>
      <c r="BD237" s="104">
        <f t="shared" si="4"/>
        <v>0</v>
      </c>
      <c r="BE237" s="127"/>
    </row>
    <row r="238" spans="1:57" ht="12.75">
      <c r="A238" s="337" t="s">
        <v>184</v>
      </c>
      <c r="B238" s="337" t="s">
        <v>60</v>
      </c>
      <c r="C238" s="132" t="s">
        <v>91</v>
      </c>
      <c r="D238" s="119">
        <v>2</v>
      </c>
      <c r="E238" s="119">
        <v>2</v>
      </c>
      <c r="F238" s="119">
        <v>2</v>
      </c>
      <c r="G238" s="119">
        <v>2</v>
      </c>
      <c r="H238" s="119">
        <v>2</v>
      </c>
      <c r="I238" s="119">
        <v>2</v>
      </c>
      <c r="J238" s="119">
        <v>2</v>
      </c>
      <c r="K238" s="119">
        <v>2</v>
      </c>
      <c r="L238" s="119">
        <v>2</v>
      </c>
      <c r="M238" s="119">
        <v>2</v>
      </c>
      <c r="N238" s="119">
        <v>2</v>
      </c>
      <c r="O238" s="119">
        <v>2</v>
      </c>
      <c r="P238" s="119">
        <v>2</v>
      </c>
      <c r="Q238" s="119">
        <v>2</v>
      </c>
      <c r="R238" s="119">
        <v>2</v>
      </c>
      <c r="S238" s="119">
        <v>2</v>
      </c>
      <c r="T238" s="119">
        <v>2</v>
      </c>
      <c r="U238" s="119"/>
      <c r="V238" s="119"/>
      <c r="W238" s="120"/>
      <c r="X238" s="114"/>
      <c r="Y238" s="114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6"/>
      <c r="AR238" s="117"/>
      <c r="AS238" s="117"/>
      <c r="AT238" s="118"/>
      <c r="AU238" s="133"/>
      <c r="AV238" s="134"/>
      <c r="AW238" s="134"/>
      <c r="AX238" s="134"/>
      <c r="AY238" s="134"/>
      <c r="AZ238" s="134"/>
      <c r="BA238" s="134"/>
      <c r="BB238" s="134"/>
      <c r="BC238" s="134"/>
      <c r="BD238" s="104">
        <f t="shared" si="4"/>
        <v>34</v>
      </c>
      <c r="BE238" s="127"/>
    </row>
    <row r="239" spans="1:57" ht="25.5">
      <c r="A239" s="338"/>
      <c r="B239" s="338"/>
      <c r="C239" s="132" t="s">
        <v>92</v>
      </c>
      <c r="D239" s="135"/>
      <c r="E239" s="135"/>
      <c r="F239" s="135"/>
      <c r="G239" s="135"/>
      <c r="H239" s="135"/>
      <c r="I239" s="135"/>
      <c r="J239" s="135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19"/>
      <c r="V239" s="137"/>
      <c r="W239" s="113"/>
      <c r="X239" s="114"/>
      <c r="Y239" s="114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6"/>
      <c r="AR239" s="117"/>
      <c r="AS239" s="117"/>
      <c r="AT239" s="118"/>
      <c r="AU239" s="133"/>
      <c r="AV239" s="134"/>
      <c r="AW239" s="134"/>
      <c r="AX239" s="134"/>
      <c r="AY239" s="134"/>
      <c r="AZ239" s="134"/>
      <c r="BA239" s="134"/>
      <c r="BB239" s="134"/>
      <c r="BC239" s="134"/>
      <c r="BD239" s="104">
        <f t="shared" si="4"/>
        <v>0</v>
      </c>
      <c r="BE239" s="127"/>
    </row>
    <row r="240" spans="1:57" ht="12.75">
      <c r="A240" s="351" t="s">
        <v>15</v>
      </c>
      <c r="B240" s="351" t="s">
        <v>16</v>
      </c>
      <c r="C240" s="138"/>
      <c r="D240" s="139"/>
      <c r="E240" s="139"/>
      <c r="F240" s="139"/>
      <c r="G240" s="139"/>
      <c r="H240" s="139"/>
      <c r="I240" s="139"/>
      <c r="J240" s="139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19"/>
      <c r="V240" s="137"/>
      <c r="W240" s="113"/>
      <c r="X240" s="114"/>
      <c r="Y240" s="114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6"/>
      <c r="AR240" s="117"/>
      <c r="AS240" s="117"/>
      <c r="AT240" s="118"/>
      <c r="AU240" s="133"/>
      <c r="AV240" s="134"/>
      <c r="AW240" s="134"/>
      <c r="AX240" s="134"/>
      <c r="AY240" s="134"/>
      <c r="AZ240" s="134"/>
      <c r="BA240" s="134"/>
      <c r="BB240" s="134"/>
      <c r="BC240" s="134"/>
      <c r="BD240" s="104">
        <f t="shared" si="4"/>
        <v>0</v>
      </c>
      <c r="BE240" s="127"/>
    </row>
    <row r="241" spans="1:57" ht="12.75">
      <c r="A241" s="352"/>
      <c r="B241" s="352"/>
      <c r="C241" s="138"/>
      <c r="D241" s="141"/>
      <c r="E241" s="141"/>
      <c r="F241" s="141"/>
      <c r="G241" s="141"/>
      <c r="H241" s="141"/>
      <c r="I241" s="141"/>
      <c r="J241" s="141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19"/>
      <c r="V241" s="137"/>
      <c r="W241" s="113"/>
      <c r="X241" s="114"/>
      <c r="Y241" s="114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6"/>
      <c r="AR241" s="117"/>
      <c r="AS241" s="117"/>
      <c r="AT241" s="118"/>
      <c r="AU241" s="133"/>
      <c r="AV241" s="134"/>
      <c r="AW241" s="134"/>
      <c r="AX241" s="134"/>
      <c r="AY241" s="134"/>
      <c r="AZ241" s="134"/>
      <c r="BA241" s="134"/>
      <c r="BB241" s="134"/>
      <c r="BC241" s="134"/>
      <c r="BD241" s="104">
        <f t="shared" si="4"/>
        <v>0</v>
      </c>
      <c r="BE241" s="127"/>
    </row>
    <row r="242" spans="1:57" ht="12.75">
      <c r="A242" s="343" t="s">
        <v>101</v>
      </c>
      <c r="B242" s="343" t="s">
        <v>102</v>
      </c>
      <c r="C242" s="142"/>
      <c r="D242" s="143"/>
      <c r="E242" s="143"/>
      <c r="F242" s="143"/>
      <c r="G242" s="143"/>
      <c r="H242" s="143"/>
      <c r="I242" s="143"/>
      <c r="J242" s="143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19"/>
      <c r="V242" s="137"/>
      <c r="W242" s="113"/>
      <c r="X242" s="114"/>
      <c r="Y242" s="114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6"/>
      <c r="AR242" s="117"/>
      <c r="AS242" s="117"/>
      <c r="AT242" s="118"/>
      <c r="AU242" s="133"/>
      <c r="AV242" s="134"/>
      <c r="AW242" s="134"/>
      <c r="AX242" s="134"/>
      <c r="AY242" s="134"/>
      <c r="AZ242" s="134"/>
      <c r="BA242" s="134"/>
      <c r="BB242" s="134"/>
      <c r="BC242" s="134"/>
      <c r="BD242" s="104">
        <f t="shared" si="4"/>
        <v>0</v>
      </c>
      <c r="BE242" s="127"/>
    </row>
    <row r="243" spans="1:57" ht="12.75">
      <c r="A243" s="344"/>
      <c r="B243" s="344"/>
      <c r="C243" s="142"/>
      <c r="D243" s="143"/>
      <c r="E243" s="143"/>
      <c r="F243" s="143"/>
      <c r="G243" s="143"/>
      <c r="H243" s="143"/>
      <c r="I243" s="143"/>
      <c r="J243" s="143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19"/>
      <c r="V243" s="137"/>
      <c r="W243" s="113"/>
      <c r="X243" s="114"/>
      <c r="Y243" s="114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6"/>
      <c r="AR243" s="117"/>
      <c r="AS243" s="117"/>
      <c r="AT243" s="118"/>
      <c r="AU243" s="133"/>
      <c r="AV243" s="134"/>
      <c r="AW243" s="134"/>
      <c r="AX243" s="134"/>
      <c r="AY243" s="134"/>
      <c r="AZ243" s="134"/>
      <c r="BA243" s="134"/>
      <c r="BB243" s="134"/>
      <c r="BC243" s="134"/>
      <c r="BD243" s="104">
        <f t="shared" si="4"/>
        <v>0</v>
      </c>
      <c r="BE243" s="127"/>
    </row>
    <row r="244" spans="1:57" ht="16.5" customHeight="1">
      <c r="A244" s="343" t="s">
        <v>111</v>
      </c>
      <c r="B244" s="381" t="s">
        <v>200</v>
      </c>
      <c r="C244" s="142"/>
      <c r="D244" s="143"/>
      <c r="E244" s="143"/>
      <c r="F244" s="143"/>
      <c r="G244" s="143"/>
      <c r="H244" s="143"/>
      <c r="I244" s="143"/>
      <c r="J244" s="143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19"/>
      <c r="V244" s="137"/>
      <c r="W244" s="113"/>
      <c r="X244" s="114"/>
      <c r="Y244" s="114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6"/>
      <c r="AR244" s="117"/>
      <c r="AS244" s="117"/>
      <c r="AT244" s="118"/>
      <c r="AU244" s="133"/>
      <c r="AV244" s="134"/>
      <c r="AW244" s="134"/>
      <c r="AX244" s="134"/>
      <c r="AY244" s="134"/>
      <c r="AZ244" s="134"/>
      <c r="BA244" s="134"/>
      <c r="BB244" s="134"/>
      <c r="BC244" s="134"/>
      <c r="BD244" s="104">
        <f t="shared" si="4"/>
        <v>0</v>
      </c>
      <c r="BE244" s="127"/>
    </row>
    <row r="245" spans="1:57" ht="10.5" customHeight="1">
      <c r="A245" s="344"/>
      <c r="B245" s="382"/>
      <c r="C245" s="142"/>
      <c r="D245" s="143"/>
      <c r="E245" s="143"/>
      <c r="F245" s="143"/>
      <c r="G245" s="143"/>
      <c r="H245" s="143"/>
      <c r="I245" s="143"/>
      <c r="J245" s="143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19"/>
      <c r="V245" s="137"/>
      <c r="W245" s="113"/>
      <c r="X245" s="114"/>
      <c r="Y245" s="114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6"/>
      <c r="AR245" s="117"/>
      <c r="AS245" s="117"/>
      <c r="AT245" s="118"/>
      <c r="AU245" s="133"/>
      <c r="AV245" s="134"/>
      <c r="AW245" s="134"/>
      <c r="AX245" s="134"/>
      <c r="AY245" s="134"/>
      <c r="AZ245" s="134"/>
      <c r="BA245" s="134"/>
      <c r="BB245" s="134"/>
      <c r="BC245" s="134"/>
      <c r="BD245" s="104">
        <f t="shared" si="4"/>
        <v>0</v>
      </c>
      <c r="BE245" s="127"/>
    </row>
    <row r="246" spans="1:57" ht="12.75" customHeight="1">
      <c r="A246" s="337" t="s">
        <v>188</v>
      </c>
      <c r="B246" s="337" t="s">
        <v>207</v>
      </c>
      <c r="C246" s="132" t="s">
        <v>91</v>
      </c>
      <c r="D246" s="296">
        <v>5</v>
      </c>
      <c r="E246" s="296">
        <v>5</v>
      </c>
      <c r="F246" s="144">
        <v>2</v>
      </c>
      <c r="G246" s="144">
        <v>2</v>
      </c>
      <c r="H246" s="144">
        <v>2</v>
      </c>
      <c r="I246" s="144">
        <v>2</v>
      </c>
      <c r="J246" s="144">
        <v>2</v>
      </c>
      <c r="K246" s="144">
        <v>2</v>
      </c>
      <c r="L246" s="144">
        <v>2</v>
      </c>
      <c r="M246" s="144">
        <v>2</v>
      </c>
      <c r="N246" s="144">
        <v>2</v>
      </c>
      <c r="O246" s="144">
        <v>2</v>
      </c>
      <c r="P246" s="144">
        <v>2</v>
      </c>
      <c r="Q246" s="144">
        <v>2</v>
      </c>
      <c r="R246" s="144">
        <v>2</v>
      </c>
      <c r="S246" s="144">
        <v>2</v>
      </c>
      <c r="T246" s="144">
        <v>2</v>
      </c>
      <c r="U246" s="119"/>
      <c r="V246" s="144"/>
      <c r="W246" s="145"/>
      <c r="X246" s="114"/>
      <c r="Y246" s="114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6"/>
      <c r="AR246" s="117"/>
      <c r="AS246" s="117"/>
      <c r="AT246" s="118"/>
      <c r="AU246" s="133"/>
      <c r="AV246" s="134"/>
      <c r="AW246" s="134"/>
      <c r="AX246" s="134"/>
      <c r="AY246" s="134"/>
      <c r="AZ246" s="134"/>
      <c r="BA246" s="134"/>
      <c r="BB246" s="134"/>
      <c r="BC246" s="134"/>
      <c r="BD246" s="104">
        <f t="shared" si="4"/>
        <v>40</v>
      </c>
      <c r="BE246" s="127"/>
    </row>
    <row r="247" spans="1:57" ht="22.5" customHeight="1">
      <c r="A247" s="338"/>
      <c r="B247" s="338"/>
      <c r="C247" s="132" t="s">
        <v>92</v>
      </c>
      <c r="D247" s="146"/>
      <c r="E247" s="146"/>
      <c r="F247" s="146"/>
      <c r="G247" s="146"/>
      <c r="H247" s="146"/>
      <c r="I247" s="146"/>
      <c r="J247" s="146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19"/>
      <c r="V247" s="137"/>
      <c r="W247" s="113"/>
      <c r="X247" s="114"/>
      <c r="Y247" s="114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6"/>
      <c r="AR247" s="117"/>
      <c r="AS247" s="117"/>
      <c r="AT247" s="118"/>
      <c r="AU247" s="133"/>
      <c r="AV247" s="134"/>
      <c r="AW247" s="134"/>
      <c r="AX247" s="134"/>
      <c r="AY247" s="134"/>
      <c r="AZ247" s="134"/>
      <c r="BA247" s="134"/>
      <c r="BB247" s="134"/>
      <c r="BC247" s="134"/>
      <c r="BD247" s="104">
        <f t="shared" si="4"/>
        <v>0</v>
      </c>
      <c r="BE247" s="127"/>
    </row>
    <row r="248" spans="1:57" ht="12.75">
      <c r="A248" s="233" t="s">
        <v>28</v>
      </c>
      <c r="B248" s="95" t="s">
        <v>36</v>
      </c>
      <c r="C248" s="147"/>
      <c r="D248" s="148"/>
      <c r="E248" s="148"/>
      <c r="F248" s="149">
        <v>6</v>
      </c>
      <c r="G248" s="149">
        <v>6</v>
      </c>
      <c r="H248" s="149">
        <v>6</v>
      </c>
      <c r="I248" s="120">
        <v>6</v>
      </c>
      <c r="J248" s="120">
        <v>6</v>
      </c>
      <c r="K248" s="120">
        <v>6</v>
      </c>
      <c r="L248" s="120">
        <v>6</v>
      </c>
      <c r="M248" s="120">
        <v>6</v>
      </c>
      <c r="N248" s="120">
        <v>6</v>
      </c>
      <c r="O248" s="150">
        <v>6</v>
      </c>
      <c r="P248" s="150">
        <v>6</v>
      </c>
      <c r="Q248" s="150">
        <v>6</v>
      </c>
      <c r="R248" s="150">
        <v>6</v>
      </c>
      <c r="S248" s="150">
        <v>6</v>
      </c>
      <c r="T248" s="150">
        <v>6</v>
      </c>
      <c r="U248" s="119"/>
      <c r="V248" s="137"/>
      <c r="W248" s="113"/>
      <c r="X248" s="114"/>
      <c r="Y248" s="114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6"/>
      <c r="AR248" s="117"/>
      <c r="AS248" s="117"/>
      <c r="AT248" s="118"/>
      <c r="AU248" s="133"/>
      <c r="AV248" s="134"/>
      <c r="AW248" s="134"/>
      <c r="AX248" s="134"/>
      <c r="AY248" s="134"/>
      <c r="AZ248" s="134"/>
      <c r="BA248" s="134"/>
      <c r="BB248" s="134"/>
      <c r="BC248" s="134"/>
      <c r="BD248" s="104">
        <f t="shared" si="4"/>
        <v>90</v>
      </c>
      <c r="BE248" s="127"/>
    </row>
    <row r="249" spans="1:57" ht="12.75">
      <c r="A249" s="234" t="s">
        <v>29</v>
      </c>
      <c r="B249" s="311" t="s">
        <v>26</v>
      </c>
      <c r="C249" s="147"/>
      <c r="D249" s="146"/>
      <c r="E249" s="146"/>
      <c r="F249" s="146"/>
      <c r="G249" s="146"/>
      <c r="H249" s="146"/>
      <c r="I249" s="146"/>
      <c r="J249" s="146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19"/>
      <c r="V249" s="137"/>
      <c r="W249" s="113">
        <v>36</v>
      </c>
      <c r="X249" s="308">
        <v>36</v>
      </c>
      <c r="Y249" s="308">
        <v>36</v>
      </c>
      <c r="Z249" s="308">
        <v>36</v>
      </c>
      <c r="AA249" s="308">
        <v>36</v>
      </c>
      <c r="AB249" s="308">
        <v>36</v>
      </c>
      <c r="AC249" s="308">
        <v>36</v>
      </c>
      <c r="AD249" s="308">
        <v>36</v>
      </c>
      <c r="AE249" s="308">
        <v>36</v>
      </c>
      <c r="AF249" s="308">
        <v>36</v>
      </c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6"/>
      <c r="AR249" s="117"/>
      <c r="AS249" s="117"/>
      <c r="AT249" s="118"/>
      <c r="AU249" s="133"/>
      <c r="AV249" s="134"/>
      <c r="AW249" s="134"/>
      <c r="AX249" s="134"/>
      <c r="AY249" s="134"/>
      <c r="AZ249" s="134"/>
      <c r="BA249" s="134"/>
      <c r="BB249" s="134"/>
      <c r="BC249" s="134"/>
      <c r="BD249" s="104">
        <f t="shared" si="4"/>
        <v>360</v>
      </c>
      <c r="BE249" s="127"/>
    </row>
    <row r="250" spans="1:57" ht="12.75">
      <c r="A250" s="343" t="s">
        <v>62</v>
      </c>
      <c r="B250" s="381" t="s">
        <v>208</v>
      </c>
      <c r="C250" s="147"/>
      <c r="D250" s="146"/>
      <c r="E250" s="146"/>
      <c r="F250" s="146"/>
      <c r="G250" s="146"/>
      <c r="H250" s="146"/>
      <c r="I250" s="146"/>
      <c r="J250" s="146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19"/>
      <c r="V250" s="137"/>
      <c r="W250" s="113"/>
      <c r="X250" s="114"/>
      <c r="Y250" s="114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6"/>
      <c r="AR250" s="117"/>
      <c r="AS250" s="117"/>
      <c r="AT250" s="118"/>
      <c r="AU250" s="133"/>
      <c r="AV250" s="134"/>
      <c r="AW250" s="134"/>
      <c r="AX250" s="134"/>
      <c r="AY250" s="134"/>
      <c r="AZ250" s="134"/>
      <c r="BA250" s="134"/>
      <c r="BB250" s="134"/>
      <c r="BC250" s="134"/>
      <c r="BD250" s="104">
        <f t="shared" si="4"/>
        <v>0</v>
      </c>
      <c r="BE250" s="127"/>
    </row>
    <row r="251" spans="1:57" ht="39.75" customHeight="1">
      <c r="A251" s="344"/>
      <c r="B251" s="382"/>
      <c r="C251" s="147"/>
      <c r="D251" s="146"/>
      <c r="E251" s="146"/>
      <c r="F251" s="146"/>
      <c r="G251" s="146"/>
      <c r="H251" s="146"/>
      <c r="I251" s="146"/>
      <c r="J251" s="146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19"/>
      <c r="V251" s="137"/>
      <c r="W251" s="113"/>
      <c r="X251" s="114"/>
      <c r="Y251" s="114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6"/>
      <c r="AR251" s="117"/>
      <c r="AS251" s="117"/>
      <c r="AT251" s="118"/>
      <c r="AU251" s="133"/>
      <c r="AV251" s="134"/>
      <c r="AW251" s="134"/>
      <c r="AX251" s="134"/>
      <c r="AY251" s="134"/>
      <c r="AZ251" s="134"/>
      <c r="BA251" s="134"/>
      <c r="BB251" s="134"/>
      <c r="BC251" s="134"/>
      <c r="BD251" s="104">
        <f t="shared" si="4"/>
        <v>0</v>
      </c>
      <c r="BE251" s="127"/>
    </row>
    <row r="252" spans="1:57" ht="12.75" customHeight="1">
      <c r="A252" s="337" t="s">
        <v>185</v>
      </c>
      <c r="B252" s="359" t="s">
        <v>209</v>
      </c>
      <c r="C252" s="107" t="s">
        <v>91</v>
      </c>
      <c r="D252" s="296">
        <v>8</v>
      </c>
      <c r="E252" s="296">
        <v>8</v>
      </c>
      <c r="F252" s="144">
        <v>5</v>
      </c>
      <c r="G252" s="144">
        <v>5</v>
      </c>
      <c r="H252" s="144">
        <v>5</v>
      </c>
      <c r="I252" s="144">
        <v>5</v>
      </c>
      <c r="J252" s="144">
        <v>5</v>
      </c>
      <c r="K252" s="144">
        <v>5</v>
      </c>
      <c r="L252" s="144">
        <v>5</v>
      </c>
      <c r="M252" s="144">
        <v>5</v>
      </c>
      <c r="N252" s="144">
        <v>5</v>
      </c>
      <c r="O252" s="144">
        <v>5</v>
      </c>
      <c r="P252" s="144">
        <v>5</v>
      </c>
      <c r="Q252" s="144">
        <v>5</v>
      </c>
      <c r="R252" s="144">
        <v>5</v>
      </c>
      <c r="S252" s="144">
        <v>5</v>
      </c>
      <c r="T252" s="296">
        <v>7</v>
      </c>
      <c r="U252" s="119"/>
      <c r="V252" s="144"/>
      <c r="W252" s="145"/>
      <c r="X252" s="114"/>
      <c r="Y252" s="114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6"/>
      <c r="AR252" s="117"/>
      <c r="AS252" s="117"/>
      <c r="AT252" s="118"/>
      <c r="AU252" s="133"/>
      <c r="AV252" s="134"/>
      <c r="AW252" s="134"/>
      <c r="AX252" s="134"/>
      <c r="AY252" s="134"/>
      <c r="AZ252" s="134"/>
      <c r="BA252" s="134"/>
      <c r="BB252" s="134"/>
      <c r="BC252" s="134"/>
      <c r="BD252" s="104">
        <f t="shared" si="4"/>
        <v>93</v>
      </c>
      <c r="BE252" s="127"/>
    </row>
    <row r="253" spans="1:57" ht="22.5" customHeight="1">
      <c r="A253" s="338"/>
      <c r="B253" s="360"/>
      <c r="C253" s="107" t="s">
        <v>92</v>
      </c>
      <c r="D253" s="146"/>
      <c r="E253" s="146"/>
      <c r="F253" s="146"/>
      <c r="G253" s="146"/>
      <c r="H253" s="146"/>
      <c r="I253" s="146"/>
      <c r="J253" s="146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19"/>
      <c r="V253" s="137"/>
      <c r="W253" s="113"/>
      <c r="X253" s="114"/>
      <c r="Y253" s="114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6"/>
      <c r="AR253" s="117"/>
      <c r="AS253" s="117"/>
      <c r="AT253" s="118"/>
      <c r="AU253" s="133"/>
      <c r="AV253" s="134"/>
      <c r="AW253" s="134"/>
      <c r="AX253" s="134"/>
      <c r="AY253" s="134"/>
      <c r="AZ253" s="134"/>
      <c r="BA253" s="134"/>
      <c r="BB253" s="134"/>
      <c r="BC253" s="134"/>
      <c r="BD253" s="104">
        <f t="shared" si="4"/>
        <v>0</v>
      </c>
      <c r="BE253" s="127"/>
    </row>
    <row r="254" spans="1:57" ht="12.75">
      <c r="A254" s="233" t="s">
        <v>63</v>
      </c>
      <c r="B254" s="95" t="s">
        <v>36</v>
      </c>
      <c r="C254" s="151" t="s">
        <v>99</v>
      </c>
      <c r="D254" s="148"/>
      <c r="E254" s="148"/>
      <c r="F254" s="149">
        <v>6</v>
      </c>
      <c r="G254" s="149">
        <v>6</v>
      </c>
      <c r="H254" s="149">
        <v>6</v>
      </c>
      <c r="I254" s="120">
        <v>6</v>
      </c>
      <c r="J254" s="120">
        <v>6</v>
      </c>
      <c r="K254" s="120">
        <v>6</v>
      </c>
      <c r="L254" s="120">
        <v>6</v>
      </c>
      <c r="M254" s="120">
        <v>6</v>
      </c>
      <c r="N254" s="120">
        <v>6</v>
      </c>
      <c r="O254" s="150">
        <v>6</v>
      </c>
      <c r="P254" s="150">
        <v>6</v>
      </c>
      <c r="Q254" s="150">
        <v>6</v>
      </c>
      <c r="R254" s="150">
        <v>6</v>
      </c>
      <c r="S254" s="150">
        <v>6</v>
      </c>
      <c r="T254" s="150">
        <v>6</v>
      </c>
      <c r="U254" s="119"/>
      <c r="V254" s="112"/>
      <c r="W254" s="113"/>
      <c r="X254" s="114"/>
      <c r="Y254" s="114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6"/>
      <c r="AR254" s="117"/>
      <c r="AS254" s="117"/>
      <c r="AT254" s="118"/>
      <c r="AU254" s="129"/>
      <c r="AV254" s="126"/>
      <c r="AW254" s="126"/>
      <c r="AX254" s="126"/>
      <c r="AY254" s="126"/>
      <c r="AZ254" s="126"/>
      <c r="BA254" s="126"/>
      <c r="BB254" s="126"/>
      <c r="BC254" s="126"/>
      <c r="BD254" s="104">
        <f t="shared" si="4"/>
        <v>90</v>
      </c>
      <c r="BE254" s="127"/>
    </row>
    <row r="255" spans="1:57" ht="12.75">
      <c r="A255" s="234" t="s">
        <v>64</v>
      </c>
      <c r="B255" s="311" t="s">
        <v>26</v>
      </c>
      <c r="C255" s="127" t="s">
        <v>99</v>
      </c>
      <c r="D255" s="148"/>
      <c r="E255" s="148"/>
      <c r="F255" s="148"/>
      <c r="G255" s="148"/>
      <c r="H255" s="148"/>
      <c r="I255" s="148"/>
      <c r="J255" s="148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19"/>
      <c r="V255" s="112"/>
      <c r="W255" s="113"/>
      <c r="X255" s="114"/>
      <c r="Y255" s="114"/>
      <c r="Z255" s="115"/>
      <c r="AA255" s="115"/>
      <c r="AB255" s="115"/>
      <c r="AC255" s="115"/>
      <c r="AD255" s="115"/>
      <c r="AE255" s="115"/>
      <c r="AF255" s="115"/>
      <c r="AG255" s="115">
        <v>36</v>
      </c>
      <c r="AH255" s="115">
        <v>36</v>
      </c>
      <c r="AI255" s="115">
        <v>36</v>
      </c>
      <c r="AJ255" s="115">
        <v>36</v>
      </c>
      <c r="AK255" s="115">
        <v>36</v>
      </c>
      <c r="AL255" s="115">
        <v>36</v>
      </c>
      <c r="AM255" s="115">
        <v>36</v>
      </c>
      <c r="AN255" s="115">
        <v>36</v>
      </c>
      <c r="AO255" s="115">
        <v>36</v>
      </c>
      <c r="AP255" s="115">
        <v>36</v>
      </c>
      <c r="AQ255" s="116"/>
      <c r="AR255" s="117"/>
      <c r="AS255" s="117"/>
      <c r="AT255" s="118"/>
      <c r="AU255" s="129"/>
      <c r="AV255" s="126"/>
      <c r="AW255" s="126"/>
      <c r="AX255" s="126"/>
      <c r="AY255" s="126"/>
      <c r="AZ255" s="126"/>
      <c r="BA255" s="126"/>
      <c r="BB255" s="126"/>
      <c r="BC255" s="126"/>
      <c r="BD255" s="104">
        <f t="shared" si="4"/>
        <v>360</v>
      </c>
      <c r="BE255" s="127"/>
    </row>
    <row r="256" spans="1:57" ht="12.75" customHeight="1">
      <c r="A256" s="343" t="s">
        <v>22</v>
      </c>
      <c r="B256" s="343" t="s">
        <v>94</v>
      </c>
      <c r="C256" s="122" t="s">
        <v>91</v>
      </c>
      <c r="D256" s="292">
        <v>4</v>
      </c>
      <c r="E256" s="292">
        <v>4</v>
      </c>
      <c r="F256" s="121">
        <v>2</v>
      </c>
      <c r="G256" s="121">
        <v>2</v>
      </c>
      <c r="H256" s="121">
        <v>2</v>
      </c>
      <c r="I256" s="121">
        <v>2</v>
      </c>
      <c r="J256" s="121">
        <v>2</v>
      </c>
      <c r="K256" s="121">
        <v>2</v>
      </c>
      <c r="L256" s="121">
        <v>2</v>
      </c>
      <c r="M256" s="121">
        <v>2</v>
      </c>
      <c r="N256" s="121">
        <v>2</v>
      </c>
      <c r="O256" s="121">
        <v>2</v>
      </c>
      <c r="P256" s="121">
        <v>2</v>
      </c>
      <c r="Q256" s="121">
        <v>2</v>
      </c>
      <c r="R256" s="121">
        <v>2</v>
      </c>
      <c r="S256" s="121">
        <v>2</v>
      </c>
      <c r="T256" s="121">
        <v>4</v>
      </c>
      <c r="U256" s="119"/>
      <c r="V256" s="126"/>
      <c r="W256" s="113"/>
      <c r="X256" s="114"/>
      <c r="Y256" s="114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6"/>
      <c r="AR256" s="117"/>
      <c r="AS256" s="117"/>
      <c r="AT256" s="118"/>
      <c r="AU256" s="129"/>
      <c r="AV256" s="126"/>
      <c r="AW256" s="126"/>
      <c r="AX256" s="126"/>
      <c r="AY256" s="126"/>
      <c r="AZ256" s="126"/>
      <c r="BA256" s="126"/>
      <c r="BB256" s="126"/>
      <c r="BC256" s="126"/>
      <c r="BD256" s="104">
        <f t="shared" si="4"/>
        <v>40</v>
      </c>
      <c r="BE256" s="127"/>
    </row>
    <row r="257" spans="1:57" ht="12.75" customHeight="1">
      <c r="A257" s="344"/>
      <c r="B257" s="344"/>
      <c r="C257" s="122" t="s">
        <v>92</v>
      </c>
      <c r="D257" s="152"/>
      <c r="E257" s="152"/>
      <c r="F257" s="152"/>
      <c r="G257" s="152"/>
      <c r="H257" s="152"/>
      <c r="I257" s="152"/>
      <c r="J257" s="152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19"/>
      <c r="V257" s="112"/>
      <c r="W257" s="113"/>
      <c r="X257" s="114"/>
      <c r="Y257" s="114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6"/>
      <c r="AR257" s="117"/>
      <c r="AS257" s="117"/>
      <c r="AT257" s="118"/>
      <c r="AU257" s="129"/>
      <c r="AV257" s="126"/>
      <c r="AW257" s="126"/>
      <c r="AX257" s="126"/>
      <c r="AY257" s="126"/>
      <c r="AZ257" s="126"/>
      <c r="BA257" s="126"/>
      <c r="BB257" s="126"/>
      <c r="BC257" s="126"/>
      <c r="BD257" s="104">
        <f t="shared" si="4"/>
        <v>0</v>
      </c>
      <c r="BE257" s="127"/>
    </row>
    <row r="258" spans="1:57" ht="12.75" customHeight="1">
      <c r="A258" s="379" t="s">
        <v>72</v>
      </c>
      <c r="B258" s="380"/>
      <c r="C258" s="154"/>
      <c r="D258" s="155"/>
      <c r="E258" s="155"/>
      <c r="F258" s="155"/>
      <c r="G258" s="155"/>
      <c r="H258" s="155"/>
      <c r="I258" s="155"/>
      <c r="J258" s="155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19"/>
      <c r="V258" s="112"/>
      <c r="W258" s="113"/>
      <c r="X258" s="114"/>
      <c r="Y258" s="114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6"/>
      <c r="AR258" s="117"/>
      <c r="AS258" s="117"/>
      <c r="AT258" s="118"/>
      <c r="AU258" s="125"/>
      <c r="AV258" s="126"/>
      <c r="AW258" s="126"/>
      <c r="AX258" s="126"/>
      <c r="AY258" s="126"/>
      <c r="AZ258" s="126"/>
      <c r="BA258" s="126"/>
      <c r="BB258" s="126"/>
      <c r="BC258" s="126"/>
      <c r="BD258" s="104">
        <f t="shared" si="4"/>
        <v>0</v>
      </c>
      <c r="BE258" s="127"/>
    </row>
    <row r="259" spans="1:57" ht="12.75" customHeight="1">
      <c r="A259" s="391" t="s">
        <v>104</v>
      </c>
      <c r="B259" s="392"/>
      <c r="C259" s="157"/>
      <c r="D259" s="158">
        <f>D256+D255+D254+D252+D249+D248+D246+D238+D236+D234+D230+D228+D226+D224</f>
        <v>36</v>
      </c>
      <c r="E259" s="158">
        <f aca="true" t="shared" si="5" ref="E259:AP259">E256+E255+E254+E252+E249+E248+E246+E238+E236+E234+E230+E228+E226+E224</f>
        <v>36</v>
      </c>
      <c r="F259" s="158">
        <f t="shared" si="5"/>
        <v>36</v>
      </c>
      <c r="G259" s="158">
        <f t="shared" si="5"/>
        <v>36</v>
      </c>
      <c r="H259" s="158">
        <f t="shared" si="5"/>
        <v>36</v>
      </c>
      <c r="I259" s="158">
        <f t="shared" si="5"/>
        <v>36</v>
      </c>
      <c r="J259" s="158">
        <f t="shared" si="5"/>
        <v>36</v>
      </c>
      <c r="K259" s="158">
        <f t="shared" si="5"/>
        <v>36</v>
      </c>
      <c r="L259" s="158">
        <f t="shared" si="5"/>
        <v>36</v>
      </c>
      <c r="M259" s="158">
        <f t="shared" si="5"/>
        <v>36</v>
      </c>
      <c r="N259" s="158">
        <f t="shared" si="5"/>
        <v>36</v>
      </c>
      <c r="O259" s="158">
        <f t="shared" si="5"/>
        <v>36</v>
      </c>
      <c r="P259" s="158">
        <f t="shared" si="5"/>
        <v>36</v>
      </c>
      <c r="Q259" s="158">
        <f t="shared" si="5"/>
        <v>36</v>
      </c>
      <c r="R259" s="158">
        <f t="shared" si="5"/>
        <v>36</v>
      </c>
      <c r="S259" s="158">
        <f t="shared" si="5"/>
        <v>36</v>
      </c>
      <c r="T259" s="158">
        <f t="shared" si="5"/>
        <v>36</v>
      </c>
      <c r="U259" s="158"/>
      <c r="V259" s="158">
        <f t="shared" si="5"/>
        <v>0</v>
      </c>
      <c r="W259" s="158">
        <f t="shared" si="5"/>
        <v>36</v>
      </c>
      <c r="X259" s="158">
        <f t="shared" si="5"/>
        <v>36</v>
      </c>
      <c r="Y259" s="158">
        <f t="shared" si="5"/>
        <v>36</v>
      </c>
      <c r="Z259" s="158">
        <f t="shared" si="5"/>
        <v>36</v>
      </c>
      <c r="AA259" s="158">
        <f t="shared" si="5"/>
        <v>36</v>
      </c>
      <c r="AB259" s="158">
        <f t="shared" si="5"/>
        <v>36</v>
      </c>
      <c r="AC259" s="158">
        <f t="shared" si="5"/>
        <v>36</v>
      </c>
      <c r="AD259" s="158">
        <f t="shared" si="5"/>
        <v>36</v>
      </c>
      <c r="AE259" s="158">
        <f t="shared" si="5"/>
        <v>36</v>
      </c>
      <c r="AF259" s="158">
        <f t="shared" si="5"/>
        <v>36</v>
      </c>
      <c r="AG259" s="158">
        <f t="shared" si="5"/>
        <v>36</v>
      </c>
      <c r="AH259" s="158">
        <f t="shared" si="5"/>
        <v>36</v>
      </c>
      <c r="AI259" s="158">
        <f t="shared" si="5"/>
        <v>36</v>
      </c>
      <c r="AJ259" s="158">
        <f t="shared" si="5"/>
        <v>36</v>
      </c>
      <c r="AK259" s="158">
        <f t="shared" si="5"/>
        <v>36</v>
      </c>
      <c r="AL259" s="158">
        <f t="shared" si="5"/>
        <v>36</v>
      </c>
      <c r="AM259" s="158">
        <f t="shared" si="5"/>
        <v>36</v>
      </c>
      <c r="AN259" s="158">
        <f t="shared" si="5"/>
        <v>36</v>
      </c>
      <c r="AO259" s="158">
        <f t="shared" si="5"/>
        <v>36</v>
      </c>
      <c r="AP259" s="158">
        <f t="shared" si="5"/>
        <v>36</v>
      </c>
      <c r="AQ259" s="116"/>
      <c r="AR259" s="117"/>
      <c r="AS259" s="117"/>
      <c r="AT259" s="118"/>
      <c r="AU259" s="129"/>
      <c r="AV259" s="126"/>
      <c r="AW259" s="126"/>
      <c r="AX259" s="126"/>
      <c r="AY259" s="126"/>
      <c r="AZ259" s="126"/>
      <c r="BA259" s="126"/>
      <c r="BB259" s="126"/>
      <c r="BC259" s="126"/>
      <c r="BD259" s="104">
        <f>SUM(D259:BC259)</f>
        <v>1332</v>
      </c>
      <c r="BE259" s="127"/>
    </row>
    <row r="260" spans="1:57" ht="15" customHeight="1">
      <c r="A260" s="389" t="s">
        <v>105</v>
      </c>
      <c r="B260" s="390"/>
      <c r="C260" s="159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12"/>
      <c r="V260" s="112"/>
      <c r="W260" s="113"/>
      <c r="X260" s="114"/>
      <c r="Y260" s="114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6"/>
      <c r="AR260" s="117"/>
      <c r="AS260" s="117"/>
      <c r="AT260" s="118"/>
      <c r="AU260" s="129"/>
      <c r="AV260" s="126"/>
      <c r="AW260" s="126"/>
      <c r="AX260" s="126"/>
      <c r="AY260" s="126"/>
      <c r="AZ260" s="126"/>
      <c r="BA260" s="126"/>
      <c r="BB260" s="126"/>
      <c r="BC260" s="126"/>
      <c r="BD260" s="104">
        <f t="shared" si="4"/>
        <v>0</v>
      </c>
      <c r="BE260" s="127"/>
    </row>
    <row r="261" spans="1:57" ht="12.75" customHeight="1">
      <c r="A261" s="389" t="s">
        <v>106</v>
      </c>
      <c r="B261" s="390"/>
      <c r="C261" s="159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26"/>
      <c r="V261" s="112"/>
      <c r="W261" s="113"/>
      <c r="X261" s="114"/>
      <c r="Y261" s="114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6"/>
      <c r="AR261" s="117"/>
      <c r="AS261" s="117"/>
      <c r="AT261" s="118"/>
      <c r="AU261" s="129"/>
      <c r="AV261" s="126"/>
      <c r="AW261" s="126"/>
      <c r="AX261" s="126"/>
      <c r="AY261" s="126"/>
      <c r="AZ261" s="126"/>
      <c r="BA261" s="126"/>
      <c r="BB261" s="126"/>
      <c r="BC261" s="126"/>
      <c r="BD261" s="104">
        <f t="shared" si="4"/>
        <v>0</v>
      </c>
      <c r="BE261" s="127"/>
    </row>
  </sheetData>
  <sheetProtection/>
  <mergeCells count="189">
    <mergeCell ref="AI83:AK83"/>
    <mergeCell ref="AM83:AP83"/>
    <mergeCell ref="A83:A87"/>
    <mergeCell ref="B83:B87"/>
    <mergeCell ref="C83:C87"/>
    <mergeCell ref="D83:G83"/>
    <mergeCell ref="H83:K83"/>
    <mergeCell ref="M83:P83"/>
    <mergeCell ref="AQ83:AS83"/>
    <mergeCell ref="AU83:AW83"/>
    <mergeCell ref="AY83:BA83"/>
    <mergeCell ref="D84:BC84"/>
    <mergeCell ref="A88:A89"/>
    <mergeCell ref="B88:B89"/>
    <mergeCell ref="Q83:T83"/>
    <mergeCell ref="W83:X83"/>
    <mergeCell ref="Z83:AB83"/>
    <mergeCell ref="AD83:AG83"/>
    <mergeCell ref="A90:A91"/>
    <mergeCell ref="B90:B91"/>
    <mergeCell ref="A92:A95"/>
    <mergeCell ref="B92:B93"/>
    <mergeCell ref="B94:B95"/>
    <mergeCell ref="A96:A97"/>
    <mergeCell ref="B96:B97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6:A137"/>
    <mergeCell ref="B136:B137"/>
    <mergeCell ref="A138:A139"/>
    <mergeCell ref="A130:A131"/>
    <mergeCell ref="B130:B131"/>
    <mergeCell ref="A132:A133"/>
    <mergeCell ref="B132:B133"/>
    <mergeCell ref="A134:A135"/>
    <mergeCell ref="B134:B135"/>
    <mergeCell ref="A140:A141"/>
    <mergeCell ref="B138:B139"/>
    <mergeCell ref="A144:C144"/>
    <mergeCell ref="A145:C145"/>
    <mergeCell ref="A146:C146"/>
    <mergeCell ref="A147:C147"/>
    <mergeCell ref="B140:B141"/>
    <mergeCell ref="AI154:AK154"/>
    <mergeCell ref="AM154:AP154"/>
    <mergeCell ref="A154:A158"/>
    <mergeCell ref="B154:B158"/>
    <mergeCell ref="C154:C158"/>
    <mergeCell ref="D154:G154"/>
    <mergeCell ref="I154:K154"/>
    <mergeCell ref="M154:P154"/>
    <mergeCell ref="AR154:AS154"/>
    <mergeCell ref="AU154:AW154"/>
    <mergeCell ref="AY154:BB154"/>
    <mergeCell ref="D155:BC155"/>
    <mergeCell ref="A159:A160"/>
    <mergeCell ref="B159:B160"/>
    <mergeCell ref="R154:T154"/>
    <mergeCell ref="V154:Y154"/>
    <mergeCell ref="Z154:AC154"/>
    <mergeCell ref="AE154:AG154"/>
    <mergeCell ref="A161:A162"/>
    <mergeCell ref="B161:B162"/>
    <mergeCell ref="A163:A166"/>
    <mergeCell ref="B163:B164"/>
    <mergeCell ref="B165:B166"/>
    <mergeCell ref="A167:A168"/>
    <mergeCell ref="B167:B168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185:A186"/>
    <mergeCell ref="B185:B186"/>
    <mergeCell ref="A187:A188"/>
    <mergeCell ref="B187:B188"/>
    <mergeCell ref="A193:A194"/>
    <mergeCell ref="B193:B194"/>
    <mergeCell ref="A195:A196"/>
    <mergeCell ref="B195:B196"/>
    <mergeCell ref="A189:A190"/>
    <mergeCell ref="B189:B190"/>
    <mergeCell ref="A191:A192"/>
    <mergeCell ref="B191:B192"/>
    <mergeCell ref="A203:A204"/>
    <mergeCell ref="B203:B204"/>
    <mergeCell ref="A207:B207"/>
    <mergeCell ref="A208:B208"/>
    <mergeCell ref="A197:A198"/>
    <mergeCell ref="B197:B198"/>
    <mergeCell ref="A199:A200"/>
    <mergeCell ref="B199:B200"/>
    <mergeCell ref="A201:A202"/>
    <mergeCell ref="B201:B202"/>
    <mergeCell ref="A209:B209"/>
    <mergeCell ref="A210:B210"/>
    <mergeCell ref="A215:A219"/>
    <mergeCell ref="B215:B219"/>
    <mergeCell ref="C215:C219"/>
    <mergeCell ref="E215:G215"/>
    <mergeCell ref="AU215:AW215"/>
    <mergeCell ref="AY215:BC215"/>
    <mergeCell ref="D216:BC216"/>
    <mergeCell ref="A220:A221"/>
    <mergeCell ref="B220:B221"/>
    <mergeCell ref="I215:L215"/>
    <mergeCell ref="R215:T215"/>
    <mergeCell ref="V215:Y215"/>
    <mergeCell ref="Z215:AC215"/>
    <mergeCell ref="AD215:AG215"/>
    <mergeCell ref="A222:A223"/>
    <mergeCell ref="B222:B223"/>
    <mergeCell ref="A224:A225"/>
    <mergeCell ref="B224:B225"/>
    <mergeCell ref="AM215:AP215"/>
    <mergeCell ref="AR215:AS215"/>
    <mergeCell ref="AI215:AK215"/>
    <mergeCell ref="A232:A233"/>
    <mergeCell ref="B232:B233"/>
    <mergeCell ref="A234:A235"/>
    <mergeCell ref="B234:B235"/>
    <mergeCell ref="A226:A227"/>
    <mergeCell ref="B226:B227"/>
    <mergeCell ref="A228:A229"/>
    <mergeCell ref="B228:B229"/>
    <mergeCell ref="A230:A231"/>
    <mergeCell ref="B230:B231"/>
    <mergeCell ref="A236:A237"/>
    <mergeCell ref="B236:B237"/>
    <mergeCell ref="A238:A239"/>
    <mergeCell ref="B238:B239"/>
    <mergeCell ref="A240:A241"/>
    <mergeCell ref="B240:B241"/>
    <mergeCell ref="A250:A251"/>
    <mergeCell ref="B250:B251"/>
    <mergeCell ref="A252:A253"/>
    <mergeCell ref="B252:B253"/>
    <mergeCell ref="A242:A243"/>
    <mergeCell ref="B242:B243"/>
    <mergeCell ref="A244:A245"/>
    <mergeCell ref="B244:B245"/>
    <mergeCell ref="A246:A247"/>
    <mergeCell ref="B246:B247"/>
    <mergeCell ref="A260:B260"/>
    <mergeCell ref="A261:B261"/>
    <mergeCell ref="A256:A257"/>
    <mergeCell ref="B256:B257"/>
    <mergeCell ref="A258:B258"/>
    <mergeCell ref="A259:B259"/>
  </mergeCells>
  <printOptions/>
  <pageMargins left="0.5905511811023623" right="0.11811023622047245" top="0.4724409448818898" bottom="0.07874015748031496" header="0.11811023622047245" footer="0.0787401574803149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0" zoomScaleNormal="70" zoomScalePageLayoutView="0" workbookViewId="0" topLeftCell="A1">
      <selection activeCell="A66" sqref="A66:I66"/>
    </sheetView>
  </sheetViews>
  <sheetFormatPr defaultColWidth="9.140625" defaultRowHeight="12.75"/>
  <cols>
    <col min="1" max="1" width="17.140625" style="0" customWidth="1"/>
    <col min="2" max="2" width="49.140625" style="0" customWidth="1"/>
    <col min="3" max="3" width="15.421875" style="0" customWidth="1"/>
    <col min="4" max="4" width="10.8515625" style="0" customWidth="1"/>
    <col min="5" max="5" width="9.28125" style="0" customWidth="1"/>
    <col min="6" max="6" width="8.7109375" style="0" customWidth="1"/>
    <col min="7" max="7" width="12.140625" style="0" customWidth="1"/>
    <col min="8" max="8" width="11.00390625" style="0" customWidth="1"/>
    <col min="9" max="9" width="10.851562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4.57421875" style="0" hidden="1" customWidth="1"/>
  </cols>
  <sheetData>
    <row r="1" spans="1:15" ht="19.5" thickBot="1">
      <c r="A1" s="441" t="s">
        <v>251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  <c r="N1" s="301"/>
      <c r="O1" s="301"/>
    </row>
    <row r="2" spans="1:15" ht="13.5" customHeight="1" thickBot="1">
      <c r="A2" s="396" t="s">
        <v>0</v>
      </c>
      <c r="B2" s="399" t="s">
        <v>1</v>
      </c>
      <c r="C2" s="420" t="s">
        <v>5</v>
      </c>
      <c r="D2" s="404" t="s">
        <v>6</v>
      </c>
      <c r="E2" s="405"/>
      <c r="F2" s="405"/>
      <c r="G2" s="405"/>
      <c r="H2" s="435" t="s">
        <v>52</v>
      </c>
      <c r="I2" s="436"/>
      <c r="J2" s="436"/>
      <c r="K2" s="436"/>
      <c r="L2" s="436"/>
      <c r="M2" s="436"/>
      <c r="N2" s="437"/>
      <c r="O2" s="443"/>
    </row>
    <row r="3" spans="1:15" ht="13.5" thickBot="1">
      <c r="A3" s="397"/>
      <c r="B3" s="400"/>
      <c r="C3" s="421"/>
      <c r="D3" s="432" t="s">
        <v>50</v>
      </c>
      <c r="E3" s="423" t="s">
        <v>51</v>
      </c>
      <c r="F3" s="418" t="s">
        <v>35</v>
      </c>
      <c r="G3" s="419"/>
      <c r="H3" s="402" t="s">
        <v>2</v>
      </c>
      <c r="I3" s="403"/>
      <c r="J3" s="37" t="s">
        <v>3</v>
      </c>
      <c r="K3" s="29"/>
      <c r="L3" s="438" t="s">
        <v>4</v>
      </c>
      <c r="M3" s="439"/>
      <c r="N3" s="440"/>
      <c r="O3" s="62"/>
    </row>
    <row r="4" spans="1:15" ht="63.75">
      <c r="A4" s="397"/>
      <c r="B4" s="400"/>
      <c r="C4" s="421"/>
      <c r="D4" s="433"/>
      <c r="E4" s="424"/>
      <c r="F4" s="410" t="s">
        <v>33</v>
      </c>
      <c r="G4" s="412" t="s">
        <v>37</v>
      </c>
      <c r="H4" s="39" t="s">
        <v>39</v>
      </c>
      <c r="I4" s="60" t="s">
        <v>40</v>
      </c>
      <c r="J4" s="38" t="s">
        <v>41</v>
      </c>
      <c r="K4" s="39" t="s">
        <v>42</v>
      </c>
      <c r="L4" s="49" t="s">
        <v>43</v>
      </c>
      <c r="M4" s="41" t="s">
        <v>44</v>
      </c>
      <c r="N4" s="49" t="s">
        <v>177</v>
      </c>
      <c r="O4" s="41" t="s">
        <v>174</v>
      </c>
    </row>
    <row r="5" spans="1:15" ht="13.5" thickBot="1">
      <c r="A5" s="398"/>
      <c r="B5" s="401"/>
      <c r="C5" s="422"/>
      <c r="D5" s="434"/>
      <c r="E5" s="425"/>
      <c r="F5" s="411"/>
      <c r="G5" s="413"/>
      <c r="H5" s="3" t="s">
        <v>34</v>
      </c>
      <c r="I5" s="3" t="s">
        <v>34</v>
      </c>
      <c r="J5" s="2" t="s">
        <v>34</v>
      </c>
      <c r="K5" s="3" t="s">
        <v>34</v>
      </c>
      <c r="L5" s="4" t="s">
        <v>34</v>
      </c>
      <c r="M5" s="3" t="s">
        <v>34</v>
      </c>
      <c r="N5" s="301"/>
      <c r="O5" s="301"/>
    </row>
    <row r="6" spans="1:15" ht="12.75">
      <c r="A6" s="12" t="s">
        <v>7</v>
      </c>
      <c r="B6" s="13" t="s">
        <v>147</v>
      </c>
      <c r="C6" s="22" t="s">
        <v>236</v>
      </c>
      <c r="D6" s="20">
        <f>D7+D15+D26</f>
        <v>3078</v>
      </c>
      <c r="E6" s="20">
        <f aca="true" t="shared" si="0" ref="E6:N6">E7+E15+E26</f>
        <v>1026</v>
      </c>
      <c r="F6" s="20">
        <f t="shared" si="0"/>
        <v>2052</v>
      </c>
      <c r="G6" s="20">
        <f t="shared" si="0"/>
        <v>977</v>
      </c>
      <c r="H6" s="20">
        <f t="shared" si="0"/>
        <v>410</v>
      </c>
      <c r="I6" s="20">
        <f t="shared" si="0"/>
        <v>515</v>
      </c>
      <c r="J6" s="20">
        <f t="shared" si="0"/>
        <v>486</v>
      </c>
      <c r="K6" s="20">
        <f t="shared" si="0"/>
        <v>480</v>
      </c>
      <c r="L6" s="20">
        <f t="shared" si="0"/>
        <v>161</v>
      </c>
      <c r="M6" s="20">
        <f t="shared" si="0"/>
        <v>0</v>
      </c>
      <c r="N6" s="298">
        <f t="shared" si="0"/>
        <v>0</v>
      </c>
      <c r="O6" s="302"/>
    </row>
    <row r="7" spans="1:15" ht="25.5">
      <c r="A7" s="7" t="s">
        <v>149</v>
      </c>
      <c r="B7" s="8" t="s">
        <v>148</v>
      </c>
      <c r="C7" s="15" t="s">
        <v>235</v>
      </c>
      <c r="D7" s="21">
        <f>D8+D9+D10+D11+D12+D13+D14</f>
        <v>1733</v>
      </c>
      <c r="E7" s="21">
        <f aca="true" t="shared" si="1" ref="E7:N7">E8+E9+E10+E11+E12+E13+E14</f>
        <v>578</v>
      </c>
      <c r="F7" s="21">
        <f t="shared" si="1"/>
        <v>1155</v>
      </c>
      <c r="G7" s="21">
        <f t="shared" si="1"/>
        <v>655</v>
      </c>
      <c r="H7" s="21">
        <f t="shared" si="1"/>
        <v>204</v>
      </c>
      <c r="I7" s="21">
        <f t="shared" si="1"/>
        <v>290</v>
      </c>
      <c r="J7" s="21">
        <f t="shared" si="1"/>
        <v>365</v>
      </c>
      <c r="K7" s="21">
        <f t="shared" si="1"/>
        <v>296</v>
      </c>
      <c r="L7" s="21">
        <f t="shared" si="1"/>
        <v>0</v>
      </c>
      <c r="M7" s="21">
        <f t="shared" si="1"/>
        <v>0</v>
      </c>
      <c r="N7" s="299">
        <f t="shared" si="1"/>
        <v>0</v>
      </c>
      <c r="O7" s="302"/>
    </row>
    <row r="8" spans="1:15" ht="12.75">
      <c r="A8" s="23" t="s">
        <v>150</v>
      </c>
      <c r="B8" s="24" t="s">
        <v>244</v>
      </c>
      <c r="C8" s="315" t="s">
        <v>38</v>
      </c>
      <c r="D8" s="52">
        <f>E8+F8</f>
        <v>171</v>
      </c>
      <c r="E8" s="44">
        <v>57</v>
      </c>
      <c r="F8" s="44">
        <f>H8+I8+J8+K8+L8+N8</f>
        <v>114</v>
      </c>
      <c r="G8" s="83">
        <v>49</v>
      </c>
      <c r="H8" s="54">
        <v>34</v>
      </c>
      <c r="I8" s="83">
        <v>21</v>
      </c>
      <c r="J8" s="54">
        <v>17</v>
      </c>
      <c r="K8" s="444">
        <v>42</v>
      </c>
      <c r="L8" s="54"/>
      <c r="M8" s="45"/>
      <c r="N8" s="56"/>
      <c r="O8" s="445"/>
    </row>
    <row r="9" spans="1:16" ht="12.75">
      <c r="A9" s="23" t="s">
        <v>151</v>
      </c>
      <c r="B9" s="24" t="s">
        <v>245</v>
      </c>
      <c r="C9" s="63" t="s">
        <v>53</v>
      </c>
      <c r="D9" s="52">
        <f aca="true" t="shared" si="2" ref="D9:D14">E9+F9</f>
        <v>256</v>
      </c>
      <c r="E9" s="44">
        <v>85</v>
      </c>
      <c r="F9" s="44">
        <f aca="true" t="shared" si="3" ref="F9:F14">H9+I9+J9+K9+L9+N9</f>
        <v>171</v>
      </c>
      <c r="G9" s="83">
        <v>76</v>
      </c>
      <c r="H9" s="54">
        <v>34</v>
      </c>
      <c r="I9" s="83">
        <v>42</v>
      </c>
      <c r="J9" s="54">
        <v>53</v>
      </c>
      <c r="K9" s="83">
        <v>42</v>
      </c>
      <c r="L9" s="54"/>
      <c r="M9" s="45"/>
      <c r="N9" s="56"/>
      <c r="O9" s="445"/>
      <c r="P9" s="92"/>
    </row>
    <row r="10" spans="1:15" ht="12.75">
      <c r="A10" s="23" t="s">
        <v>246</v>
      </c>
      <c r="B10" s="24" t="s">
        <v>10</v>
      </c>
      <c r="C10" s="63" t="s">
        <v>53</v>
      </c>
      <c r="D10" s="52">
        <f t="shared" si="2"/>
        <v>257</v>
      </c>
      <c r="E10" s="44">
        <v>86</v>
      </c>
      <c r="F10" s="44">
        <f t="shared" si="3"/>
        <v>171</v>
      </c>
      <c r="G10" s="83">
        <v>167</v>
      </c>
      <c r="H10" s="54">
        <v>17</v>
      </c>
      <c r="I10" s="83">
        <v>42</v>
      </c>
      <c r="J10" s="54">
        <v>70</v>
      </c>
      <c r="K10" s="83">
        <v>42</v>
      </c>
      <c r="L10" s="304"/>
      <c r="M10" s="45"/>
      <c r="N10" s="56"/>
      <c r="O10" s="55"/>
    </row>
    <row r="11" spans="1:15" ht="16.5" customHeight="1">
      <c r="A11" s="23" t="s">
        <v>152</v>
      </c>
      <c r="B11" s="25" t="s">
        <v>14</v>
      </c>
      <c r="C11" s="63" t="s">
        <v>38</v>
      </c>
      <c r="D11" s="52">
        <f t="shared" si="2"/>
        <v>427</v>
      </c>
      <c r="E11" s="44">
        <v>142</v>
      </c>
      <c r="F11" s="44">
        <f t="shared" si="3"/>
        <v>285</v>
      </c>
      <c r="G11" s="83">
        <v>98</v>
      </c>
      <c r="H11" s="54">
        <v>51</v>
      </c>
      <c r="I11" s="83">
        <v>80</v>
      </c>
      <c r="J11" s="54">
        <v>70</v>
      </c>
      <c r="K11" s="444">
        <v>84</v>
      </c>
      <c r="L11" s="54"/>
      <c r="M11" s="45"/>
      <c r="N11" s="56"/>
      <c r="O11" s="55"/>
    </row>
    <row r="12" spans="1:15" ht="12.75">
      <c r="A12" s="23" t="s">
        <v>153</v>
      </c>
      <c r="B12" s="25" t="s">
        <v>11</v>
      </c>
      <c r="C12" s="63" t="s">
        <v>53</v>
      </c>
      <c r="D12" s="52">
        <f t="shared" si="2"/>
        <v>257</v>
      </c>
      <c r="E12" s="44">
        <v>86</v>
      </c>
      <c r="F12" s="44">
        <f t="shared" si="3"/>
        <v>171</v>
      </c>
      <c r="G12" s="83">
        <v>92</v>
      </c>
      <c r="H12" s="54">
        <v>17</v>
      </c>
      <c r="I12" s="83">
        <v>42</v>
      </c>
      <c r="J12" s="54">
        <v>70</v>
      </c>
      <c r="K12" s="444">
        <v>42</v>
      </c>
      <c r="L12" s="54"/>
      <c r="M12" s="45"/>
      <c r="N12" s="56"/>
      <c r="O12" s="55"/>
    </row>
    <row r="13" spans="1:15" ht="12.75">
      <c r="A13" s="23" t="s">
        <v>158</v>
      </c>
      <c r="B13" s="24" t="s">
        <v>12</v>
      </c>
      <c r="C13" s="63" t="s">
        <v>229</v>
      </c>
      <c r="D13" s="52">
        <f t="shared" si="2"/>
        <v>257</v>
      </c>
      <c r="E13" s="44">
        <v>86</v>
      </c>
      <c r="F13" s="44">
        <f t="shared" si="3"/>
        <v>171</v>
      </c>
      <c r="G13" s="83">
        <v>161</v>
      </c>
      <c r="H13" s="54">
        <v>34</v>
      </c>
      <c r="I13" s="446">
        <v>42</v>
      </c>
      <c r="J13" s="54">
        <v>51</v>
      </c>
      <c r="K13" s="444">
        <v>44</v>
      </c>
      <c r="L13" s="54"/>
      <c r="M13" s="45"/>
      <c r="N13" s="56"/>
      <c r="O13" s="55"/>
    </row>
    <row r="14" spans="1:15" ht="12.75">
      <c r="A14" s="23" t="s">
        <v>159</v>
      </c>
      <c r="B14" s="24" t="s">
        <v>13</v>
      </c>
      <c r="C14" s="63" t="s">
        <v>53</v>
      </c>
      <c r="D14" s="52">
        <f t="shared" si="2"/>
        <v>108</v>
      </c>
      <c r="E14" s="44">
        <v>36</v>
      </c>
      <c r="F14" s="44">
        <f t="shared" si="3"/>
        <v>72</v>
      </c>
      <c r="G14" s="83">
        <v>12</v>
      </c>
      <c r="H14" s="54">
        <v>17</v>
      </c>
      <c r="I14" s="83">
        <v>21</v>
      </c>
      <c r="J14" s="304">
        <v>34</v>
      </c>
      <c r="K14" s="83"/>
      <c r="L14" s="54"/>
      <c r="M14" s="45"/>
      <c r="N14" s="56"/>
      <c r="O14" s="55"/>
    </row>
    <row r="15" spans="1:15" ht="25.5">
      <c r="A15" s="7" t="s">
        <v>149</v>
      </c>
      <c r="B15" s="8" t="s">
        <v>156</v>
      </c>
      <c r="C15" s="15" t="s">
        <v>176</v>
      </c>
      <c r="D15" s="21">
        <f>D16+D17+D18+D19+D20+D21+D22+D23+D24+D25</f>
        <v>1129</v>
      </c>
      <c r="E15" s="21">
        <f aca="true" t="shared" si="4" ref="E15:N15">E16+E17+E18+E19+E20+E21+E22+E23+E24+E25</f>
        <v>376</v>
      </c>
      <c r="F15" s="21">
        <f t="shared" si="4"/>
        <v>753</v>
      </c>
      <c r="G15" s="21">
        <v>247</v>
      </c>
      <c r="H15" s="21">
        <f t="shared" si="4"/>
        <v>155</v>
      </c>
      <c r="I15" s="21">
        <f t="shared" si="4"/>
        <v>183</v>
      </c>
      <c r="J15" s="21">
        <f t="shared" si="4"/>
        <v>121</v>
      </c>
      <c r="K15" s="21">
        <f t="shared" si="4"/>
        <v>184</v>
      </c>
      <c r="L15" s="21">
        <f t="shared" si="4"/>
        <v>110</v>
      </c>
      <c r="M15" s="21">
        <f t="shared" si="4"/>
        <v>0</v>
      </c>
      <c r="N15" s="21">
        <f t="shared" si="4"/>
        <v>0</v>
      </c>
      <c r="O15" s="302"/>
    </row>
    <row r="16" spans="1:15" ht="12.75">
      <c r="A16" s="23" t="s">
        <v>193</v>
      </c>
      <c r="B16" s="24" t="s">
        <v>196</v>
      </c>
      <c r="C16" s="63" t="s">
        <v>38</v>
      </c>
      <c r="D16" s="52">
        <f>E16+F16</f>
        <v>162</v>
      </c>
      <c r="E16" s="44">
        <v>54</v>
      </c>
      <c r="F16" s="44">
        <f>H16+I16+J16+K16+L16+N16</f>
        <v>108</v>
      </c>
      <c r="G16" s="83">
        <v>75</v>
      </c>
      <c r="H16" s="54">
        <v>66</v>
      </c>
      <c r="I16" s="444">
        <v>42</v>
      </c>
      <c r="J16" s="54"/>
      <c r="K16" s="83"/>
      <c r="L16" s="54"/>
      <c r="M16" s="45"/>
      <c r="N16" s="56"/>
      <c r="O16" s="55"/>
    </row>
    <row r="17" spans="1:15" ht="12.75">
      <c r="A17" s="23" t="s">
        <v>247</v>
      </c>
      <c r="B17" s="24" t="s">
        <v>54</v>
      </c>
      <c r="C17" s="63" t="s">
        <v>53</v>
      </c>
      <c r="D17" s="52">
        <f aca="true" t="shared" si="5" ref="D17:D24">E17+F17</f>
        <v>270</v>
      </c>
      <c r="E17" s="44">
        <v>90</v>
      </c>
      <c r="F17" s="44">
        <f aca="true" t="shared" si="6" ref="F17:F24">H17+I17+J17+K17+L17+N17</f>
        <v>180</v>
      </c>
      <c r="G17" s="83">
        <v>18</v>
      </c>
      <c r="H17" s="54">
        <v>20</v>
      </c>
      <c r="I17" s="83">
        <v>57</v>
      </c>
      <c r="J17" s="304">
        <v>34</v>
      </c>
      <c r="K17" s="83">
        <v>69</v>
      </c>
      <c r="L17" s="54"/>
      <c r="M17" s="45"/>
      <c r="N17" s="56"/>
      <c r="O17" s="55"/>
    </row>
    <row r="18" spans="1:15" ht="12.75">
      <c r="A18" s="23" t="s">
        <v>248</v>
      </c>
      <c r="B18" s="24" t="s">
        <v>141</v>
      </c>
      <c r="C18" s="63" t="s">
        <v>53</v>
      </c>
      <c r="D18" s="52">
        <f t="shared" si="5"/>
        <v>171</v>
      </c>
      <c r="E18" s="44">
        <v>57</v>
      </c>
      <c r="F18" s="44">
        <f t="shared" si="6"/>
        <v>114</v>
      </c>
      <c r="G18" s="83">
        <v>28</v>
      </c>
      <c r="H18" s="54">
        <v>34</v>
      </c>
      <c r="I18" s="83">
        <v>21</v>
      </c>
      <c r="J18" s="54">
        <v>17</v>
      </c>
      <c r="K18" s="444">
        <v>42</v>
      </c>
      <c r="L18" s="54"/>
      <c r="M18" s="45"/>
      <c r="N18" s="56"/>
      <c r="O18" s="55"/>
    </row>
    <row r="19" spans="1:15" ht="18">
      <c r="A19" s="447" t="s">
        <v>249</v>
      </c>
      <c r="B19" s="305" t="s">
        <v>216</v>
      </c>
      <c r="C19" s="429" t="s">
        <v>53</v>
      </c>
      <c r="D19" s="52">
        <f t="shared" si="5"/>
        <v>147</v>
      </c>
      <c r="E19" s="78">
        <v>49</v>
      </c>
      <c r="F19" s="44">
        <f t="shared" si="6"/>
        <v>98</v>
      </c>
      <c r="G19" s="45">
        <v>19</v>
      </c>
      <c r="H19" s="69">
        <v>35</v>
      </c>
      <c r="I19" s="84">
        <v>63</v>
      </c>
      <c r="J19" s="68"/>
      <c r="K19" s="84"/>
      <c r="L19" s="68"/>
      <c r="M19" s="58"/>
      <c r="N19" s="300"/>
      <c r="O19" s="448"/>
    </row>
    <row r="20" spans="1:15" ht="20.25">
      <c r="A20" s="449"/>
      <c r="B20" s="305" t="s">
        <v>217</v>
      </c>
      <c r="C20" s="430"/>
      <c r="D20" s="52">
        <f t="shared" si="5"/>
        <v>52</v>
      </c>
      <c r="E20" s="78">
        <v>17</v>
      </c>
      <c r="F20" s="44">
        <f t="shared" si="6"/>
        <v>35</v>
      </c>
      <c r="G20" s="45">
        <v>8</v>
      </c>
      <c r="H20" s="69"/>
      <c r="I20" s="84"/>
      <c r="J20" s="68">
        <v>17</v>
      </c>
      <c r="K20" s="84">
        <v>18</v>
      </c>
      <c r="L20" s="68"/>
      <c r="M20" s="58"/>
      <c r="N20" s="300"/>
      <c r="O20" s="448"/>
    </row>
    <row r="21" spans="1:15" ht="18">
      <c r="A21" s="450"/>
      <c r="B21" s="305" t="s">
        <v>218</v>
      </c>
      <c r="C21" s="431"/>
      <c r="D21" s="52">
        <f t="shared" si="5"/>
        <v>57</v>
      </c>
      <c r="E21" s="78">
        <v>19</v>
      </c>
      <c r="F21" s="44">
        <f t="shared" si="6"/>
        <v>38</v>
      </c>
      <c r="G21" s="45">
        <v>7</v>
      </c>
      <c r="H21" s="69"/>
      <c r="I21" s="84"/>
      <c r="J21" s="68"/>
      <c r="K21" s="84"/>
      <c r="L21" s="451">
        <v>38</v>
      </c>
      <c r="M21" s="58"/>
      <c r="N21" s="300"/>
      <c r="O21" s="448"/>
    </row>
    <row r="22" spans="1:15" ht="12.75">
      <c r="A22" s="59" t="s">
        <v>157</v>
      </c>
      <c r="B22" s="305" t="s">
        <v>120</v>
      </c>
      <c r="C22" s="63" t="s">
        <v>53</v>
      </c>
      <c r="D22" s="52">
        <f t="shared" si="5"/>
        <v>54</v>
      </c>
      <c r="E22" s="78">
        <v>18</v>
      </c>
      <c r="F22" s="44">
        <f t="shared" si="6"/>
        <v>36</v>
      </c>
      <c r="G22" s="84">
        <v>26</v>
      </c>
      <c r="H22" s="68"/>
      <c r="I22" s="84"/>
      <c r="J22" s="68">
        <v>17</v>
      </c>
      <c r="K22" s="452">
        <v>19</v>
      </c>
      <c r="L22" s="68"/>
      <c r="M22" s="58"/>
      <c r="N22" s="56"/>
      <c r="O22" s="55"/>
    </row>
    <row r="23" spans="1:15" ht="12.75">
      <c r="A23" s="59" t="s">
        <v>162</v>
      </c>
      <c r="B23" s="305" t="s">
        <v>161</v>
      </c>
      <c r="C23" s="63" t="s">
        <v>53</v>
      </c>
      <c r="D23" s="52">
        <f t="shared" si="5"/>
        <v>108</v>
      </c>
      <c r="E23" s="78">
        <v>36</v>
      </c>
      <c r="F23" s="44">
        <f t="shared" si="6"/>
        <v>72</v>
      </c>
      <c r="G23" s="84">
        <v>29</v>
      </c>
      <c r="H23" s="68"/>
      <c r="I23" s="84"/>
      <c r="J23" s="68">
        <v>36</v>
      </c>
      <c r="K23" s="452">
        <v>36</v>
      </c>
      <c r="L23" s="68"/>
      <c r="M23" s="58"/>
      <c r="N23" s="56"/>
      <c r="O23" s="55"/>
    </row>
    <row r="24" spans="1:15" ht="12.75">
      <c r="A24" s="59" t="s">
        <v>212</v>
      </c>
      <c r="B24" s="305" t="s">
        <v>163</v>
      </c>
      <c r="C24" s="63" t="s">
        <v>53</v>
      </c>
      <c r="D24" s="52">
        <f t="shared" si="5"/>
        <v>54</v>
      </c>
      <c r="E24" s="78">
        <v>18</v>
      </c>
      <c r="F24" s="44">
        <f t="shared" si="6"/>
        <v>36</v>
      </c>
      <c r="G24" s="84">
        <v>4</v>
      </c>
      <c r="H24" s="68"/>
      <c r="I24" s="84"/>
      <c r="J24" s="68"/>
      <c r="K24" s="84"/>
      <c r="L24" s="451">
        <v>36</v>
      </c>
      <c r="M24" s="58"/>
      <c r="N24" s="56"/>
      <c r="O24" s="55"/>
    </row>
    <row r="25" spans="1:15" ht="12.75">
      <c r="A25" s="59" t="s">
        <v>238</v>
      </c>
      <c r="B25" s="306" t="s">
        <v>230</v>
      </c>
      <c r="C25" s="61" t="s">
        <v>53</v>
      </c>
      <c r="D25" s="70">
        <f>E25+F25</f>
        <v>54</v>
      </c>
      <c r="E25" s="44">
        <v>18</v>
      </c>
      <c r="F25" s="78">
        <v>36</v>
      </c>
      <c r="G25" s="84">
        <v>10</v>
      </c>
      <c r="H25" s="68"/>
      <c r="I25" s="85"/>
      <c r="J25" s="68"/>
      <c r="K25" s="85"/>
      <c r="L25" s="451">
        <v>36</v>
      </c>
      <c r="M25" s="69"/>
      <c r="N25" s="302"/>
      <c r="O25" s="302"/>
    </row>
    <row r="26" spans="1:15" ht="12.75">
      <c r="A26" s="7" t="s">
        <v>179</v>
      </c>
      <c r="B26" s="8" t="s">
        <v>192</v>
      </c>
      <c r="C26" s="15" t="s">
        <v>197</v>
      </c>
      <c r="D26" s="21">
        <f>D27+D28+D29</f>
        <v>216</v>
      </c>
      <c r="E26" s="21">
        <f aca="true" t="shared" si="7" ref="E26:N26">E27+E28+E29</f>
        <v>72</v>
      </c>
      <c r="F26" s="21">
        <f t="shared" si="7"/>
        <v>144</v>
      </c>
      <c r="G26" s="21">
        <v>75</v>
      </c>
      <c r="H26" s="21">
        <f t="shared" si="7"/>
        <v>51</v>
      </c>
      <c r="I26" s="21">
        <f t="shared" si="7"/>
        <v>42</v>
      </c>
      <c r="J26" s="21">
        <f t="shared" si="7"/>
        <v>0</v>
      </c>
      <c r="K26" s="21">
        <f t="shared" si="7"/>
        <v>0</v>
      </c>
      <c r="L26" s="21">
        <f t="shared" si="7"/>
        <v>51</v>
      </c>
      <c r="M26" s="21">
        <f t="shared" si="7"/>
        <v>0</v>
      </c>
      <c r="N26" s="21">
        <f t="shared" si="7"/>
        <v>0</v>
      </c>
      <c r="O26" s="302"/>
    </row>
    <row r="27" spans="1:15" ht="12.75">
      <c r="A27" s="59" t="s">
        <v>183</v>
      </c>
      <c r="B27" s="25" t="s">
        <v>231</v>
      </c>
      <c r="C27" s="61" t="s">
        <v>53</v>
      </c>
      <c r="D27" s="70">
        <f>E27+F27</f>
        <v>63</v>
      </c>
      <c r="E27" s="78">
        <v>21</v>
      </c>
      <c r="F27" s="78">
        <f>H27+I27+J27+K27+L27+N27</f>
        <v>42</v>
      </c>
      <c r="G27" s="453">
        <v>11</v>
      </c>
      <c r="H27" s="451"/>
      <c r="I27" s="84">
        <v>42</v>
      </c>
      <c r="J27" s="68"/>
      <c r="K27" s="84"/>
      <c r="L27" s="68"/>
      <c r="M27" s="58"/>
      <c r="N27" s="301"/>
      <c r="O27" s="302"/>
    </row>
    <row r="28" spans="1:15" ht="12.75">
      <c r="A28" s="59" t="s">
        <v>190</v>
      </c>
      <c r="B28" s="306" t="s">
        <v>180</v>
      </c>
      <c r="C28" s="61" t="s">
        <v>53</v>
      </c>
      <c r="D28" s="70">
        <f>E28+F28</f>
        <v>76</v>
      </c>
      <c r="E28" s="44">
        <v>25</v>
      </c>
      <c r="F28" s="78">
        <f>H28+I28+J28+K28+L28+N28</f>
        <v>51</v>
      </c>
      <c r="G28" s="453">
        <v>31</v>
      </c>
      <c r="H28" s="68">
        <v>51</v>
      </c>
      <c r="I28" s="454"/>
      <c r="J28" s="68"/>
      <c r="K28" s="85"/>
      <c r="L28" s="68"/>
      <c r="M28" s="69"/>
      <c r="N28" s="302"/>
      <c r="O28" s="302"/>
    </row>
    <row r="29" spans="1:15" ht="12.75">
      <c r="A29" s="59" t="s">
        <v>191</v>
      </c>
      <c r="B29" s="305" t="s">
        <v>144</v>
      </c>
      <c r="C29" s="61" t="s">
        <v>53</v>
      </c>
      <c r="D29" s="70">
        <f>E29+F29</f>
        <v>77</v>
      </c>
      <c r="E29" s="44">
        <v>26</v>
      </c>
      <c r="F29" s="78">
        <f>H29+I29+J29+K29+L29+N29</f>
        <v>51</v>
      </c>
      <c r="G29" s="453">
        <v>23</v>
      </c>
      <c r="H29" s="68"/>
      <c r="I29" s="85"/>
      <c r="J29" s="68"/>
      <c r="K29" s="85"/>
      <c r="L29" s="451">
        <v>51</v>
      </c>
      <c r="M29" s="69"/>
      <c r="N29" s="302"/>
      <c r="O29" s="302"/>
    </row>
    <row r="30" spans="1:15" ht="12.75">
      <c r="A30" s="5" t="s">
        <v>17</v>
      </c>
      <c r="B30" s="6" t="s">
        <v>194</v>
      </c>
      <c r="C30" s="16" t="s">
        <v>176</v>
      </c>
      <c r="D30" s="76">
        <f>D31+D32+D33+D34+D35+D36+D37</f>
        <v>390</v>
      </c>
      <c r="E30" s="76">
        <f aca="true" t="shared" si="8" ref="E30:N30">E31+E32+E33+E34+E35+E36+E37</f>
        <v>118</v>
      </c>
      <c r="F30" s="76">
        <f t="shared" si="8"/>
        <v>272</v>
      </c>
      <c r="G30" s="76">
        <v>112</v>
      </c>
      <c r="H30" s="76">
        <f t="shared" si="8"/>
        <v>32</v>
      </c>
      <c r="I30" s="76">
        <f t="shared" si="8"/>
        <v>32</v>
      </c>
      <c r="J30" s="76">
        <f t="shared" si="8"/>
        <v>0</v>
      </c>
      <c r="K30" s="76">
        <f t="shared" si="8"/>
        <v>110</v>
      </c>
      <c r="L30" s="76">
        <f t="shared" si="8"/>
        <v>98</v>
      </c>
      <c r="M30" s="76">
        <f t="shared" si="8"/>
        <v>0</v>
      </c>
      <c r="N30" s="14">
        <f t="shared" si="8"/>
        <v>0</v>
      </c>
      <c r="O30" s="302"/>
    </row>
    <row r="31" spans="1:15" ht="12.75">
      <c r="A31" s="23" t="s">
        <v>66</v>
      </c>
      <c r="B31" s="25" t="s">
        <v>55</v>
      </c>
      <c r="C31" s="65" t="s">
        <v>53</v>
      </c>
      <c r="D31" s="71">
        <f>E31+F31</f>
        <v>48</v>
      </c>
      <c r="E31" s="44">
        <v>16</v>
      </c>
      <c r="F31" s="44">
        <f>H31+I31+J31+K31+L31+N31</f>
        <v>32</v>
      </c>
      <c r="G31" s="83">
        <v>25</v>
      </c>
      <c r="H31" s="54"/>
      <c r="I31" s="83"/>
      <c r="J31" s="54"/>
      <c r="K31" s="83"/>
      <c r="L31" s="304">
        <v>32</v>
      </c>
      <c r="M31" s="45"/>
      <c r="N31" s="301"/>
      <c r="O31" s="302"/>
    </row>
    <row r="32" spans="1:15" ht="12.75">
      <c r="A32" s="23" t="s">
        <v>67</v>
      </c>
      <c r="B32" s="25" t="s">
        <v>56</v>
      </c>
      <c r="C32" s="65" t="s">
        <v>53</v>
      </c>
      <c r="D32" s="71">
        <f aca="true" t="shared" si="9" ref="D32:D37">E32+F32</f>
        <v>63</v>
      </c>
      <c r="E32" s="44">
        <v>21</v>
      </c>
      <c r="F32" s="44">
        <f aca="true" t="shared" si="10" ref="F32:F37">H32+I32+J32+K32+L32+N32</f>
        <v>42</v>
      </c>
      <c r="G32" s="83">
        <v>12</v>
      </c>
      <c r="H32" s="54"/>
      <c r="I32" s="83"/>
      <c r="J32" s="304"/>
      <c r="K32" s="83">
        <v>42</v>
      </c>
      <c r="L32" s="54"/>
      <c r="M32" s="45"/>
      <c r="N32" s="301"/>
      <c r="O32" s="302">
        <v>10</v>
      </c>
    </row>
    <row r="33" spans="1:15" ht="12.75">
      <c r="A33" s="23" t="s">
        <v>68</v>
      </c>
      <c r="B33" s="25" t="s">
        <v>57</v>
      </c>
      <c r="C33" s="65" t="s">
        <v>53</v>
      </c>
      <c r="D33" s="71">
        <f t="shared" si="9"/>
        <v>48</v>
      </c>
      <c r="E33" s="44">
        <v>16</v>
      </c>
      <c r="F33" s="44">
        <f t="shared" si="10"/>
        <v>32</v>
      </c>
      <c r="G33" s="83">
        <v>16</v>
      </c>
      <c r="H33" s="54">
        <v>32</v>
      </c>
      <c r="I33" s="444"/>
      <c r="J33" s="54"/>
      <c r="K33" s="83"/>
      <c r="L33" s="54"/>
      <c r="M33" s="45"/>
      <c r="N33" s="301"/>
      <c r="O33" s="302"/>
    </row>
    <row r="34" spans="1:15" ht="12.75">
      <c r="A34" s="23" t="s">
        <v>69</v>
      </c>
      <c r="B34" s="24" t="s">
        <v>58</v>
      </c>
      <c r="C34" s="63" t="s">
        <v>53</v>
      </c>
      <c r="D34" s="71">
        <f t="shared" si="9"/>
        <v>48</v>
      </c>
      <c r="E34" s="44">
        <v>16</v>
      </c>
      <c r="F34" s="44">
        <f t="shared" si="10"/>
        <v>32</v>
      </c>
      <c r="G34" s="83">
        <v>15</v>
      </c>
      <c r="H34" s="54"/>
      <c r="I34" s="444">
        <v>32</v>
      </c>
      <c r="J34" s="54"/>
      <c r="K34" s="83"/>
      <c r="L34" s="54"/>
      <c r="M34" s="45"/>
      <c r="N34" s="301"/>
      <c r="O34" s="302"/>
    </row>
    <row r="35" spans="1:15" ht="12.75">
      <c r="A35" s="23" t="s">
        <v>70</v>
      </c>
      <c r="B35" s="24" t="s">
        <v>59</v>
      </c>
      <c r="C35" s="63" t="s">
        <v>53</v>
      </c>
      <c r="D35" s="71">
        <f t="shared" si="9"/>
        <v>48</v>
      </c>
      <c r="E35" s="44">
        <v>16</v>
      </c>
      <c r="F35" s="44">
        <f t="shared" si="10"/>
        <v>32</v>
      </c>
      <c r="G35" s="83">
        <v>8</v>
      </c>
      <c r="H35" s="54"/>
      <c r="I35" s="83"/>
      <c r="J35" s="54"/>
      <c r="K35" s="83"/>
      <c r="L35" s="304">
        <v>32</v>
      </c>
      <c r="M35" s="45"/>
      <c r="N35" s="301"/>
      <c r="O35" s="302"/>
    </row>
    <row r="36" spans="1:15" ht="12.75">
      <c r="A36" s="23" t="s">
        <v>71</v>
      </c>
      <c r="B36" s="25" t="s">
        <v>19</v>
      </c>
      <c r="C36" s="63" t="s">
        <v>38</v>
      </c>
      <c r="D36" s="71">
        <f t="shared" si="9"/>
        <v>84</v>
      </c>
      <c r="E36" s="44">
        <v>16</v>
      </c>
      <c r="F36" s="44">
        <f t="shared" si="10"/>
        <v>68</v>
      </c>
      <c r="G36" s="83">
        <v>20</v>
      </c>
      <c r="H36" s="54"/>
      <c r="I36" s="83"/>
      <c r="J36" s="54"/>
      <c r="K36" s="444">
        <v>68</v>
      </c>
      <c r="L36" s="54"/>
      <c r="M36" s="45"/>
      <c r="N36" s="301"/>
      <c r="O36" s="302">
        <v>28</v>
      </c>
    </row>
    <row r="37" spans="1:15" ht="12.75">
      <c r="A37" s="23" t="s">
        <v>198</v>
      </c>
      <c r="B37" s="25" t="s">
        <v>60</v>
      </c>
      <c r="C37" s="63" t="s">
        <v>53</v>
      </c>
      <c r="D37" s="71">
        <f t="shared" si="9"/>
        <v>51</v>
      </c>
      <c r="E37" s="44">
        <v>17</v>
      </c>
      <c r="F37" s="44">
        <f t="shared" si="10"/>
        <v>34</v>
      </c>
      <c r="G37" s="83">
        <v>10</v>
      </c>
      <c r="H37" s="54"/>
      <c r="I37" s="83"/>
      <c r="J37" s="54"/>
      <c r="K37" s="83"/>
      <c r="L37" s="304">
        <v>34</v>
      </c>
      <c r="M37" s="45"/>
      <c r="N37" s="301"/>
      <c r="O37" s="302">
        <v>34</v>
      </c>
    </row>
    <row r="38" spans="1:15" ht="12.75">
      <c r="A38" s="9" t="s">
        <v>15</v>
      </c>
      <c r="B38" s="10" t="s">
        <v>195</v>
      </c>
      <c r="C38" s="1" t="s">
        <v>175</v>
      </c>
      <c r="D38" s="11">
        <f>D39+D46+D50</f>
        <v>2016</v>
      </c>
      <c r="E38" s="11">
        <f aca="true" t="shared" si="11" ref="E38:N38">E39+E46+E50</f>
        <v>204</v>
      </c>
      <c r="F38" s="11">
        <f t="shared" si="11"/>
        <v>1812</v>
      </c>
      <c r="G38" s="11">
        <f t="shared" si="11"/>
        <v>143</v>
      </c>
      <c r="H38" s="11">
        <f t="shared" si="11"/>
        <v>170</v>
      </c>
      <c r="I38" s="11">
        <f t="shared" si="11"/>
        <v>281</v>
      </c>
      <c r="J38" s="11">
        <f t="shared" si="11"/>
        <v>126</v>
      </c>
      <c r="K38" s="11">
        <f t="shared" si="11"/>
        <v>202</v>
      </c>
      <c r="L38" s="11">
        <f t="shared" si="11"/>
        <v>313</v>
      </c>
      <c r="M38" s="11">
        <f t="shared" si="11"/>
        <v>0</v>
      </c>
      <c r="N38" s="11">
        <f t="shared" si="11"/>
        <v>720</v>
      </c>
      <c r="O38" s="302"/>
    </row>
    <row r="39" spans="1:15" ht="25.5">
      <c r="A39" s="313" t="s">
        <v>20</v>
      </c>
      <c r="B39" s="26" t="s">
        <v>205</v>
      </c>
      <c r="C39" s="66" t="s">
        <v>146</v>
      </c>
      <c r="D39" s="79">
        <f>D40+D41+D42+D43+D44+D45</f>
        <v>533</v>
      </c>
      <c r="E39" s="79">
        <f aca="true" t="shared" si="12" ref="E39:N39">E40+E41+E42+E43+E44+E45</f>
        <v>82</v>
      </c>
      <c r="F39" s="79">
        <f t="shared" si="12"/>
        <v>451</v>
      </c>
      <c r="G39" s="79">
        <f t="shared" si="12"/>
        <v>62</v>
      </c>
      <c r="H39" s="79">
        <f t="shared" si="12"/>
        <v>170</v>
      </c>
      <c r="I39" s="79">
        <f t="shared" si="12"/>
        <v>281</v>
      </c>
      <c r="J39" s="79">
        <f t="shared" si="12"/>
        <v>0</v>
      </c>
      <c r="K39" s="79">
        <f t="shared" si="12"/>
        <v>0</v>
      </c>
      <c r="L39" s="79">
        <f t="shared" si="12"/>
        <v>0</v>
      </c>
      <c r="M39" s="79">
        <f t="shared" si="12"/>
        <v>0</v>
      </c>
      <c r="N39" s="67">
        <f t="shared" si="12"/>
        <v>0</v>
      </c>
      <c r="O39" s="302"/>
    </row>
    <row r="40" spans="1:15" ht="25.5">
      <c r="A40" s="23" t="s">
        <v>23</v>
      </c>
      <c r="B40" s="25" t="s">
        <v>202</v>
      </c>
      <c r="C40" s="65"/>
      <c r="D40" s="71">
        <f aca="true" t="shared" si="13" ref="D40:D45">E40+F40</f>
        <v>48</v>
      </c>
      <c r="E40" s="44">
        <v>16</v>
      </c>
      <c r="F40" s="44">
        <f aca="true" t="shared" si="14" ref="F40:F45">H40+I40+J40+K40+L40+N40</f>
        <v>32</v>
      </c>
      <c r="G40" s="83">
        <v>15</v>
      </c>
      <c r="H40" s="54">
        <v>32</v>
      </c>
      <c r="I40" s="83"/>
      <c r="J40" s="54"/>
      <c r="K40" s="83"/>
      <c r="L40" s="54"/>
      <c r="M40" s="45"/>
      <c r="N40" s="301"/>
      <c r="O40" s="302"/>
    </row>
    <row r="41" spans="1:15" ht="12.75">
      <c r="A41" s="23" t="s">
        <v>61</v>
      </c>
      <c r="B41" s="25" t="s">
        <v>233</v>
      </c>
      <c r="C41" s="65"/>
      <c r="D41" s="71">
        <f t="shared" si="13"/>
        <v>77</v>
      </c>
      <c r="E41" s="44">
        <v>26</v>
      </c>
      <c r="F41" s="44">
        <f t="shared" si="14"/>
        <v>51</v>
      </c>
      <c r="G41" s="83">
        <v>16</v>
      </c>
      <c r="H41" s="54"/>
      <c r="I41" s="83">
        <v>51</v>
      </c>
      <c r="J41" s="54"/>
      <c r="K41" s="83"/>
      <c r="L41" s="54"/>
      <c r="M41" s="45"/>
      <c r="N41" s="301"/>
      <c r="O41" s="302">
        <v>19</v>
      </c>
    </row>
    <row r="42" spans="1:15" ht="12.75">
      <c r="A42" s="23" t="s">
        <v>213</v>
      </c>
      <c r="B42" s="24" t="s">
        <v>199</v>
      </c>
      <c r="C42" s="65"/>
      <c r="D42" s="71">
        <f t="shared" si="13"/>
        <v>72</v>
      </c>
      <c r="E42" s="44">
        <v>24</v>
      </c>
      <c r="F42" s="44">
        <f t="shared" si="14"/>
        <v>48</v>
      </c>
      <c r="G42" s="83">
        <v>16</v>
      </c>
      <c r="H42" s="54">
        <v>48</v>
      </c>
      <c r="I42" s="83"/>
      <c r="J42" s="54"/>
      <c r="K42" s="83"/>
      <c r="L42" s="54"/>
      <c r="M42" s="45"/>
      <c r="N42" s="301"/>
      <c r="O42" s="302">
        <v>16</v>
      </c>
    </row>
    <row r="43" spans="1:15" ht="12.75">
      <c r="A43" s="23" t="s">
        <v>214</v>
      </c>
      <c r="B43" s="24" t="s">
        <v>206</v>
      </c>
      <c r="C43" s="65"/>
      <c r="D43" s="71">
        <f t="shared" si="13"/>
        <v>48</v>
      </c>
      <c r="E43" s="44">
        <v>16</v>
      </c>
      <c r="F43" s="44">
        <f t="shared" si="14"/>
        <v>32</v>
      </c>
      <c r="G43" s="83">
        <v>15</v>
      </c>
      <c r="H43" s="54"/>
      <c r="I43" s="83">
        <v>32</v>
      </c>
      <c r="J43" s="54"/>
      <c r="K43" s="83"/>
      <c r="L43" s="54"/>
      <c r="M43" s="45"/>
      <c r="N43" s="301"/>
      <c r="O43" s="301"/>
    </row>
    <row r="44" spans="1:15" ht="12.75">
      <c r="A44" s="23" t="s">
        <v>24</v>
      </c>
      <c r="B44" s="24" t="s">
        <v>36</v>
      </c>
      <c r="C44" s="65"/>
      <c r="D44" s="71">
        <f t="shared" si="13"/>
        <v>216</v>
      </c>
      <c r="E44" s="44"/>
      <c r="F44" s="44">
        <f t="shared" si="14"/>
        <v>216</v>
      </c>
      <c r="G44" s="83"/>
      <c r="H44" s="304">
        <v>90</v>
      </c>
      <c r="I44" s="83">
        <v>126</v>
      </c>
      <c r="J44" s="54"/>
      <c r="K44" s="83"/>
      <c r="L44" s="54"/>
      <c r="M44" s="45"/>
      <c r="N44" s="301"/>
      <c r="O44" s="302"/>
    </row>
    <row r="45" spans="1:15" ht="12.75">
      <c r="A45" s="23" t="s">
        <v>25</v>
      </c>
      <c r="B45" s="24" t="s">
        <v>26</v>
      </c>
      <c r="C45" s="65"/>
      <c r="D45" s="71">
        <f t="shared" si="13"/>
        <v>72</v>
      </c>
      <c r="E45" s="44"/>
      <c r="F45" s="44">
        <f t="shared" si="14"/>
        <v>72</v>
      </c>
      <c r="G45" s="83"/>
      <c r="H45" s="54"/>
      <c r="I45" s="83">
        <v>72</v>
      </c>
      <c r="J45" s="54"/>
      <c r="K45" s="83"/>
      <c r="L45" s="54"/>
      <c r="M45" s="45"/>
      <c r="N45" s="301"/>
      <c r="O45" s="302"/>
    </row>
    <row r="46" spans="1:15" ht="25.5">
      <c r="A46" s="313" t="s">
        <v>21</v>
      </c>
      <c r="B46" s="26" t="s">
        <v>200</v>
      </c>
      <c r="C46" s="66" t="s">
        <v>146</v>
      </c>
      <c r="D46" s="79">
        <f>D47+D48+D49</f>
        <v>894</v>
      </c>
      <c r="E46" s="79">
        <f aca="true" t="shared" si="15" ref="E46:N46">E47+E48+E49</f>
        <v>76</v>
      </c>
      <c r="F46" s="79">
        <f t="shared" si="15"/>
        <v>818</v>
      </c>
      <c r="G46" s="79">
        <f t="shared" si="15"/>
        <v>51</v>
      </c>
      <c r="H46" s="79">
        <f t="shared" si="15"/>
        <v>0</v>
      </c>
      <c r="I46" s="79">
        <f t="shared" si="15"/>
        <v>0</v>
      </c>
      <c r="J46" s="79">
        <f t="shared" si="15"/>
        <v>126</v>
      </c>
      <c r="K46" s="79">
        <f t="shared" si="15"/>
        <v>202</v>
      </c>
      <c r="L46" s="79">
        <f t="shared" si="15"/>
        <v>130</v>
      </c>
      <c r="M46" s="79">
        <f t="shared" si="15"/>
        <v>0</v>
      </c>
      <c r="N46" s="67">
        <f t="shared" si="15"/>
        <v>360</v>
      </c>
      <c r="O46" s="302"/>
    </row>
    <row r="47" spans="1:15" ht="24" customHeight="1">
      <c r="A47" s="23" t="s">
        <v>27</v>
      </c>
      <c r="B47" s="307" t="s">
        <v>207</v>
      </c>
      <c r="C47" s="51"/>
      <c r="D47" s="72">
        <f>E47+F47</f>
        <v>228</v>
      </c>
      <c r="E47" s="44">
        <v>76</v>
      </c>
      <c r="F47" s="80">
        <f>H47+I47+J47+K47+L47+N47</f>
        <v>152</v>
      </c>
      <c r="G47" s="300">
        <v>51</v>
      </c>
      <c r="H47" s="55"/>
      <c r="I47" s="86"/>
      <c r="J47" s="57">
        <v>36</v>
      </c>
      <c r="K47" s="86">
        <v>76</v>
      </c>
      <c r="L47" s="57">
        <v>40</v>
      </c>
      <c r="M47" s="56"/>
      <c r="N47" s="301"/>
      <c r="O47" s="302">
        <v>18</v>
      </c>
    </row>
    <row r="48" spans="1:15" ht="12.75">
      <c r="A48" s="23" t="s">
        <v>28</v>
      </c>
      <c r="B48" s="24" t="s">
        <v>36</v>
      </c>
      <c r="C48" s="63"/>
      <c r="D48" s="72">
        <f>E48+F48</f>
        <v>306</v>
      </c>
      <c r="E48" s="44"/>
      <c r="F48" s="80">
        <f>H48+I48+J48+K48+L48+N48</f>
        <v>306</v>
      </c>
      <c r="G48" s="86"/>
      <c r="H48" s="57"/>
      <c r="I48" s="86"/>
      <c r="J48" s="57">
        <v>90</v>
      </c>
      <c r="K48" s="86">
        <v>126</v>
      </c>
      <c r="L48" s="57">
        <v>90</v>
      </c>
      <c r="M48" s="56"/>
      <c r="N48" s="301"/>
      <c r="O48" s="302"/>
    </row>
    <row r="49" spans="1:15" ht="12.75">
      <c r="A49" s="23" t="s">
        <v>29</v>
      </c>
      <c r="B49" s="24" t="s">
        <v>26</v>
      </c>
      <c r="C49" s="63"/>
      <c r="D49" s="72">
        <f>E49+F49</f>
        <v>360</v>
      </c>
      <c r="E49" s="44"/>
      <c r="F49" s="80">
        <f>H49+I49+J49+K49+L49+N49</f>
        <v>360</v>
      </c>
      <c r="G49" s="86"/>
      <c r="H49" s="57"/>
      <c r="I49" s="86"/>
      <c r="J49" s="57"/>
      <c r="K49" s="86"/>
      <c r="L49" s="57"/>
      <c r="M49" s="56"/>
      <c r="N49" s="455">
        <v>360</v>
      </c>
      <c r="O49" s="302"/>
    </row>
    <row r="50" spans="1:15" ht="12.75">
      <c r="A50" s="313" t="s">
        <v>219</v>
      </c>
      <c r="B50" s="26" t="s">
        <v>221</v>
      </c>
      <c r="C50" s="66" t="s">
        <v>146</v>
      </c>
      <c r="D50" s="79">
        <f>D51+D52+D53</f>
        <v>589</v>
      </c>
      <c r="E50" s="79">
        <f aca="true" t="shared" si="16" ref="E50:N50">E51+E52+E53</f>
        <v>46</v>
      </c>
      <c r="F50" s="79">
        <f t="shared" si="16"/>
        <v>543</v>
      </c>
      <c r="G50" s="79">
        <f t="shared" si="16"/>
        <v>30</v>
      </c>
      <c r="H50" s="79">
        <f t="shared" si="16"/>
        <v>0</v>
      </c>
      <c r="I50" s="79">
        <f t="shared" si="16"/>
        <v>0</v>
      </c>
      <c r="J50" s="79">
        <f t="shared" si="16"/>
        <v>0</v>
      </c>
      <c r="K50" s="79">
        <f t="shared" si="16"/>
        <v>0</v>
      </c>
      <c r="L50" s="79">
        <f t="shared" si="16"/>
        <v>183</v>
      </c>
      <c r="M50" s="79">
        <f t="shared" si="16"/>
        <v>0</v>
      </c>
      <c r="N50" s="67">
        <f t="shared" si="16"/>
        <v>360</v>
      </c>
      <c r="O50" s="302"/>
    </row>
    <row r="51" spans="1:15" ht="12.75">
      <c r="A51" s="23" t="s">
        <v>201</v>
      </c>
      <c r="B51" s="25" t="s">
        <v>220</v>
      </c>
      <c r="C51" s="52"/>
      <c r="D51" s="80">
        <f>E51+F51</f>
        <v>139</v>
      </c>
      <c r="E51" s="44">
        <v>46</v>
      </c>
      <c r="F51" s="80">
        <f>H51+I51+J51+K51+L51+N51</f>
        <v>93</v>
      </c>
      <c r="G51" s="86">
        <v>30</v>
      </c>
      <c r="H51" s="57"/>
      <c r="I51" s="86"/>
      <c r="J51" s="57"/>
      <c r="K51" s="86"/>
      <c r="L51" s="57">
        <v>93</v>
      </c>
      <c r="M51" s="56"/>
      <c r="N51" s="301"/>
      <c r="O51" s="302">
        <v>93</v>
      </c>
    </row>
    <row r="52" spans="1:15" ht="12.75">
      <c r="A52" s="23" t="s">
        <v>222</v>
      </c>
      <c r="B52" s="24" t="s">
        <v>36</v>
      </c>
      <c r="C52" s="52"/>
      <c r="D52" s="80">
        <f>E52+F52</f>
        <v>90</v>
      </c>
      <c r="E52" s="44"/>
      <c r="F52" s="80">
        <f>H52+I52+J52+K52+L52+N52</f>
        <v>90</v>
      </c>
      <c r="G52" s="86"/>
      <c r="H52" s="57"/>
      <c r="I52" s="86"/>
      <c r="J52" s="57"/>
      <c r="K52" s="86"/>
      <c r="L52" s="57">
        <v>90</v>
      </c>
      <c r="M52" s="56"/>
      <c r="N52" s="301"/>
      <c r="O52" s="302"/>
    </row>
    <row r="53" spans="1:15" ht="13.5" thickBot="1">
      <c r="A53" s="23" t="s">
        <v>223</v>
      </c>
      <c r="B53" s="24" t="s">
        <v>26</v>
      </c>
      <c r="C53" s="52"/>
      <c r="D53" s="80">
        <f>E53+F53</f>
        <v>360</v>
      </c>
      <c r="E53" s="44"/>
      <c r="F53" s="80">
        <f>H53+I53+J53+K53+L53+N53</f>
        <v>360</v>
      </c>
      <c r="G53" s="86"/>
      <c r="H53" s="57"/>
      <c r="I53" s="86"/>
      <c r="J53" s="57"/>
      <c r="K53" s="86"/>
      <c r="L53" s="57"/>
      <c r="M53" s="56"/>
      <c r="N53" s="455">
        <v>360</v>
      </c>
      <c r="O53" s="302"/>
    </row>
    <row r="54" spans="1:15" ht="13.5" thickBot="1">
      <c r="A54" s="46" t="s">
        <v>22</v>
      </c>
      <c r="B54" s="47" t="s">
        <v>12</v>
      </c>
      <c r="C54" s="48" t="s">
        <v>53</v>
      </c>
      <c r="D54" s="73">
        <f>E54+F54</f>
        <v>60</v>
      </c>
      <c r="E54" s="93">
        <v>20</v>
      </c>
      <c r="F54" s="81">
        <f>H54+I54+J54+K54+L54+N54</f>
        <v>40</v>
      </c>
      <c r="G54" s="87">
        <v>39</v>
      </c>
      <c r="H54" s="74"/>
      <c r="I54" s="87"/>
      <c r="J54" s="74"/>
      <c r="K54" s="87"/>
      <c r="L54" s="456">
        <v>40</v>
      </c>
      <c r="M54" s="75"/>
      <c r="N54" s="301"/>
      <c r="O54" s="302">
        <f>SUM(O6:O53)</f>
        <v>218</v>
      </c>
    </row>
    <row r="55" spans="1:15" ht="12.75">
      <c r="A55" s="414" t="s">
        <v>30</v>
      </c>
      <c r="B55" s="415"/>
      <c r="C55" s="406" t="s">
        <v>237</v>
      </c>
      <c r="D55" s="77">
        <f aca="true" t="shared" si="17" ref="D55:N55">D54+D38+D30+D6</f>
        <v>5544</v>
      </c>
      <c r="E55" s="77">
        <f t="shared" si="17"/>
        <v>1368</v>
      </c>
      <c r="F55" s="77">
        <f t="shared" si="17"/>
        <v>4176</v>
      </c>
      <c r="G55" s="77">
        <f t="shared" si="17"/>
        <v>1271</v>
      </c>
      <c r="H55" s="77">
        <f t="shared" si="17"/>
        <v>612</v>
      </c>
      <c r="I55" s="77">
        <f t="shared" si="17"/>
        <v>828</v>
      </c>
      <c r="J55" s="77">
        <f t="shared" si="17"/>
        <v>612</v>
      </c>
      <c r="K55" s="77">
        <f t="shared" si="17"/>
        <v>792</v>
      </c>
      <c r="L55" s="77">
        <f t="shared" si="17"/>
        <v>612</v>
      </c>
      <c r="M55" s="77">
        <f t="shared" si="17"/>
        <v>0</v>
      </c>
      <c r="N55" s="27">
        <f t="shared" si="17"/>
        <v>720</v>
      </c>
      <c r="O55" s="90"/>
    </row>
    <row r="56" spans="1:15" ht="12.75">
      <c r="A56" s="416"/>
      <c r="B56" s="417"/>
      <c r="C56" s="407"/>
      <c r="D56" s="28"/>
      <c r="E56" s="79"/>
      <c r="F56" s="82"/>
      <c r="G56" s="94"/>
      <c r="H56" s="40"/>
      <c r="I56" s="88"/>
      <c r="J56" s="40"/>
      <c r="K56" s="88"/>
      <c r="L56" s="40"/>
      <c r="M56" s="40"/>
      <c r="N56" s="303"/>
      <c r="O56" s="302"/>
    </row>
    <row r="57" spans="1:15" ht="13.5" thickBot="1">
      <c r="A57" s="17" t="s">
        <v>31</v>
      </c>
      <c r="B57" s="18" t="s">
        <v>32</v>
      </c>
      <c r="C57" s="19"/>
      <c r="D57" s="457"/>
      <c r="E57" s="458"/>
      <c r="F57" s="458"/>
      <c r="G57" s="459"/>
      <c r="H57" s="460"/>
      <c r="I57" s="461"/>
      <c r="J57" s="460"/>
      <c r="K57" s="461"/>
      <c r="L57" s="460"/>
      <c r="M57" s="462"/>
      <c r="N57" s="462"/>
      <c r="O57" s="302"/>
    </row>
    <row r="58" spans="1:16" ht="25.5">
      <c r="A58" s="395" t="s">
        <v>252</v>
      </c>
      <c r="B58" s="463"/>
      <c r="C58" s="463"/>
      <c r="D58" s="463"/>
      <c r="E58" s="464"/>
      <c r="F58" s="426" t="s">
        <v>33</v>
      </c>
      <c r="G58" s="465" t="s">
        <v>45</v>
      </c>
      <c r="H58" s="466">
        <f>H54+H51+H47+H43+H42+H41+H40+H37+H36+H35+H34+H33+H32+H31+H29+H28+H27+H25+H24+H23+H22+H21+H20+H19+H18+H17+H16+H14+H13+H12+H11+H10+H9+H8</f>
        <v>522</v>
      </c>
      <c r="I58" s="466">
        <f aca="true" t="shared" si="18" ref="I58:N58">I54+I51+I47+I43+I42+I41+I40+I37+I36+I35+I34+I33+I32+I31+I29+I28+I27+I25+I24+I23+I22+I21+I20+I19+I18+I17+I16+I14+I13+I12+I11+I10+I9+I8</f>
        <v>630</v>
      </c>
      <c r="J58" s="466">
        <f t="shared" si="18"/>
        <v>522</v>
      </c>
      <c r="K58" s="466">
        <f t="shared" si="18"/>
        <v>666</v>
      </c>
      <c r="L58" s="466">
        <f t="shared" si="18"/>
        <v>432</v>
      </c>
      <c r="M58" s="466">
        <f t="shared" si="18"/>
        <v>0</v>
      </c>
      <c r="N58" s="466">
        <f t="shared" si="18"/>
        <v>0</v>
      </c>
      <c r="O58" s="55"/>
      <c r="P58" s="64">
        <f>SUM(H58:O58)</f>
        <v>2772</v>
      </c>
    </row>
    <row r="59" spans="1:16" ht="25.5">
      <c r="A59" s="467"/>
      <c r="B59" s="468"/>
      <c r="C59" s="468"/>
      <c r="D59" s="468"/>
      <c r="E59" s="469"/>
      <c r="F59" s="427"/>
      <c r="G59" s="42" t="s">
        <v>46</v>
      </c>
      <c r="H59" s="52">
        <f>H52+H48+H44</f>
        <v>90</v>
      </c>
      <c r="I59" s="52">
        <f aca="true" t="shared" si="19" ref="I59:N59">I52+I48+I44</f>
        <v>126</v>
      </c>
      <c r="J59" s="52">
        <f t="shared" si="19"/>
        <v>90</v>
      </c>
      <c r="K59" s="52">
        <f t="shared" si="19"/>
        <v>126</v>
      </c>
      <c r="L59" s="52">
        <f t="shared" si="19"/>
        <v>180</v>
      </c>
      <c r="M59" s="52">
        <f t="shared" si="19"/>
        <v>0</v>
      </c>
      <c r="N59" s="54">
        <f t="shared" si="19"/>
        <v>0</v>
      </c>
      <c r="O59" s="55"/>
      <c r="P59" s="64">
        <f>SUM(H59:O59)</f>
        <v>612</v>
      </c>
    </row>
    <row r="60" spans="1:16" ht="25.5">
      <c r="A60" s="467"/>
      <c r="B60" s="468"/>
      <c r="C60" s="468"/>
      <c r="D60" s="468"/>
      <c r="E60" s="469"/>
      <c r="F60" s="427"/>
      <c r="G60" s="42" t="s">
        <v>215</v>
      </c>
      <c r="H60" s="52">
        <f>H53+H49+H45</f>
        <v>0</v>
      </c>
      <c r="I60" s="52">
        <f aca="true" t="shared" si="20" ref="I60:N60">I53+I49+I45</f>
        <v>72</v>
      </c>
      <c r="J60" s="52">
        <f t="shared" si="20"/>
        <v>0</v>
      </c>
      <c r="K60" s="52">
        <f t="shared" si="20"/>
        <v>0</v>
      </c>
      <c r="L60" s="52">
        <f t="shared" si="20"/>
        <v>0</v>
      </c>
      <c r="M60" s="52">
        <f t="shared" si="20"/>
        <v>0</v>
      </c>
      <c r="N60" s="54">
        <f t="shared" si="20"/>
        <v>720</v>
      </c>
      <c r="O60" s="470"/>
      <c r="P60" s="64">
        <f>SUM(H60:O60)</f>
        <v>792</v>
      </c>
    </row>
    <row r="61" spans="1:18" ht="12.75">
      <c r="A61" s="467"/>
      <c r="B61" s="468"/>
      <c r="C61" s="468"/>
      <c r="D61" s="468"/>
      <c r="E61" s="469"/>
      <c r="F61" s="427"/>
      <c r="G61" s="471" t="s">
        <v>47</v>
      </c>
      <c r="H61" s="52">
        <v>0</v>
      </c>
      <c r="I61" s="83">
        <v>2</v>
      </c>
      <c r="J61" s="53">
        <v>0</v>
      </c>
      <c r="K61" s="89">
        <v>3</v>
      </c>
      <c r="L61" s="91">
        <v>0</v>
      </c>
      <c r="M61" s="472"/>
      <c r="N61" s="301">
        <v>2</v>
      </c>
      <c r="O61" s="302">
        <f>SUM(H61:N61)</f>
        <v>7</v>
      </c>
      <c r="P61">
        <f>SUM(P58:P60)</f>
        <v>4176</v>
      </c>
      <c r="R61">
        <v>4176</v>
      </c>
    </row>
    <row r="62" spans="1:15" ht="12.75">
      <c r="A62" s="467"/>
      <c r="B62" s="468"/>
      <c r="C62" s="468"/>
      <c r="D62" s="468"/>
      <c r="E62" s="469"/>
      <c r="F62" s="427"/>
      <c r="G62" s="471" t="s">
        <v>48</v>
      </c>
      <c r="H62" s="52">
        <v>2</v>
      </c>
      <c r="I62" s="83">
        <v>2</v>
      </c>
      <c r="J62" s="53">
        <v>1</v>
      </c>
      <c r="K62" s="89">
        <v>8</v>
      </c>
      <c r="L62" s="91">
        <v>8</v>
      </c>
      <c r="M62" s="472"/>
      <c r="N62" s="301">
        <v>0</v>
      </c>
      <c r="O62" s="302">
        <f>SUM(H62:N62)</f>
        <v>21</v>
      </c>
    </row>
    <row r="63" spans="1:15" ht="13.5" thickBot="1">
      <c r="A63" s="473"/>
      <c r="B63" s="474"/>
      <c r="C63" s="474"/>
      <c r="D63" s="474"/>
      <c r="E63" s="475"/>
      <c r="F63" s="428"/>
      <c r="G63" s="476" t="s">
        <v>49</v>
      </c>
      <c r="H63" s="477">
        <v>0</v>
      </c>
      <c r="I63" s="478">
        <v>1</v>
      </c>
      <c r="J63" s="479">
        <v>0</v>
      </c>
      <c r="K63" s="480">
        <v>0</v>
      </c>
      <c r="L63" s="481">
        <v>0</v>
      </c>
      <c r="M63" s="482"/>
      <c r="N63" s="483">
        <v>0</v>
      </c>
      <c r="O63" s="302">
        <f>SUM(H63:N63)</f>
        <v>1</v>
      </c>
    </row>
    <row r="66" spans="1:9" ht="12.75">
      <c r="A66" s="408"/>
      <c r="B66" s="409"/>
      <c r="C66" s="409"/>
      <c r="D66" s="409"/>
      <c r="E66" s="409"/>
      <c r="F66" s="409"/>
      <c r="G66" s="409"/>
      <c r="H66" s="409"/>
      <c r="I66" s="409"/>
    </row>
    <row r="70" spans="1:2" ht="12.75">
      <c r="A70" s="50"/>
      <c r="B70" s="43"/>
    </row>
    <row r="73" spans="4:7" ht="0.75" customHeight="1" thickBot="1">
      <c r="D73" s="393"/>
      <c r="E73" s="394"/>
      <c r="F73" s="394"/>
      <c r="G73" s="394"/>
    </row>
    <row r="74" ht="12.75" hidden="1"/>
  </sheetData>
  <sheetProtection/>
  <mergeCells count="23">
    <mergeCell ref="O8:O9"/>
    <mergeCell ref="O19:O21"/>
    <mergeCell ref="H2:N2"/>
    <mergeCell ref="L3:N3"/>
    <mergeCell ref="A1:M1"/>
    <mergeCell ref="A19:A21"/>
    <mergeCell ref="C19:C21"/>
    <mergeCell ref="D3:D5"/>
    <mergeCell ref="C55:C56"/>
    <mergeCell ref="A66:I66"/>
    <mergeCell ref="F4:F5"/>
    <mergeCell ref="G4:G5"/>
    <mergeCell ref="A55:B56"/>
    <mergeCell ref="F3:G3"/>
    <mergeCell ref="C2:C5"/>
    <mergeCell ref="E3:E5"/>
    <mergeCell ref="F58:F63"/>
    <mergeCell ref="D73:G73"/>
    <mergeCell ref="A58:E63"/>
    <mergeCell ref="A2:A5"/>
    <mergeCell ref="B2:B5"/>
    <mergeCell ref="H3:I3"/>
    <mergeCell ref="D2:G2"/>
  </mergeCells>
  <printOptions/>
  <pageMargins left="0.31496062992125984" right="0.1968503937007874" top="0.31496062992125984" bottom="0.15748031496062992" header="0.3149606299212598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2020-08-05T07:00:58Z</cp:lastPrinted>
  <dcterms:created xsi:type="dcterms:W3CDTF">1996-10-08T23:32:33Z</dcterms:created>
  <dcterms:modified xsi:type="dcterms:W3CDTF">2021-02-19T07:26:26Z</dcterms:modified>
  <cp:category/>
  <cp:version/>
  <cp:contentType/>
  <cp:contentStatus/>
</cp:coreProperties>
</file>